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/Users/rasmushollerup/MUA - Google Drive/2021/Skabeloner til kor/"/>
    </mc:Choice>
  </mc:AlternateContent>
  <xr:revisionPtr revIDLastSave="0" documentId="13_ncr:1_{63AF9F8C-1431-8C4F-BB5C-666CD58F45E5}" xr6:coauthVersionLast="47" xr6:coauthVersionMax="47" xr10:uidLastSave="{00000000-0000-0000-0000-000000000000}"/>
  <bookViews>
    <workbookView xWindow="0" yWindow="500" windowWidth="38400" windowHeight="19520" xr2:uid="{6A111BCF-4CBE-5848-A3BC-E4B623B1D779}"/>
  </bookViews>
  <sheets>
    <sheet name="Deltagerliste" sheetId="1" r:id="rId1"/>
  </sheets>
  <definedNames>
    <definedName name="_xlnm.Print_Titles" localSheetId="0">Deltagerliste!$9:$10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G5" i="1"/>
  <c r="D3" i="1"/>
  <c r="J1" i="1" l="1"/>
  <c r="J2" i="1"/>
  <c r="D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</calcChain>
</file>

<file path=xl/sharedStrings.xml><?xml version="1.0" encoding="utf-8"?>
<sst xmlns="http://schemas.openxmlformats.org/spreadsheetml/2006/main" count="172" uniqueCount="171">
  <si>
    <t>Adresse</t>
  </si>
  <si>
    <t>Holdets navn</t>
  </si>
  <si>
    <t>Albertslund</t>
  </si>
  <si>
    <t>Allerød</t>
  </si>
  <si>
    <t>Ballerup</t>
  </si>
  <si>
    <t>Brøndby</t>
  </si>
  <si>
    <t>København</t>
  </si>
  <si>
    <t>Vallensbæk</t>
  </si>
  <si>
    <t>Dragør</t>
  </si>
  <si>
    <t>Egedal</t>
  </si>
  <si>
    <t>Fredensborg</t>
  </si>
  <si>
    <t>Frederiksberg</t>
  </si>
  <si>
    <t>Frederikssund</t>
  </si>
  <si>
    <t>Furesø</t>
  </si>
  <si>
    <t>Gentofte</t>
  </si>
  <si>
    <t>Gladsaxe</t>
  </si>
  <si>
    <t>Glostrup</t>
  </si>
  <si>
    <t>Gribskov</t>
  </si>
  <si>
    <t>Halsnæs</t>
  </si>
  <si>
    <t>Helsingør</t>
  </si>
  <si>
    <t>Herlev</t>
  </si>
  <si>
    <t>Hillerød</t>
  </si>
  <si>
    <t>Hvidovre</t>
  </si>
  <si>
    <t>Høje-Taastrup</t>
  </si>
  <si>
    <t>Hørsholm</t>
  </si>
  <si>
    <t>Ishøj</t>
  </si>
  <si>
    <t>Lyngby-Taarbæk</t>
  </si>
  <si>
    <t>Rudersdal</t>
  </si>
  <si>
    <t>Rødovre</t>
  </si>
  <si>
    <t>Tårnby</t>
  </si>
  <si>
    <t>Kommuner</t>
  </si>
  <si>
    <t>Faxe</t>
  </si>
  <si>
    <t>Greve</t>
  </si>
  <si>
    <t>Holbæk</t>
  </si>
  <si>
    <t>Kalundborg</t>
  </si>
  <si>
    <t>Køge</t>
  </si>
  <si>
    <t>Lejre</t>
  </si>
  <si>
    <t>Næstved</t>
  </si>
  <si>
    <t>Odsherred</t>
  </si>
  <si>
    <t>Ringsted</t>
  </si>
  <si>
    <t>Roskilde</t>
  </si>
  <si>
    <t>Slagelse</t>
  </si>
  <si>
    <t>Solrød</t>
  </si>
  <si>
    <t>Sorø</t>
  </si>
  <si>
    <t>Stevns</t>
  </si>
  <si>
    <t>Vordingborg</t>
  </si>
  <si>
    <t>Kommune*</t>
  </si>
  <si>
    <t>https://www.dingeo.dk/oversigt/</t>
  </si>
  <si>
    <t>Efterlønsmodtager</t>
  </si>
  <si>
    <t>Studerende</t>
  </si>
  <si>
    <t>Lærling</t>
  </si>
  <si>
    <t>Førtidspensionsmodtager</t>
  </si>
  <si>
    <t>2</t>
  </si>
  <si>
    <t>1</t>
  </si>
  <si>
    <t>Øvesteds kommune</t>
  </si>
  <si>
    <t>Læs mere om PEA-tilskud her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</si>
  <si>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</si>
  <si>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</si>
  <si>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</si>
  <si>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</si>
  <si>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</si>
  <si>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</si>
  <si>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</si>
  <si>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</si>
  <si>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</si>
  <si>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</si>
  <si>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</si>
  <si>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</si>
  <si>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</si>
  <si>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</si>
  <si>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</si>
  <si>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</si>
  <si>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</si>
  <si>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</si>
  <si>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</si>
  <si>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</si>
  <si>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</si>
  <si>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</si>
  <si>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</si>
  <si>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</si>
  <si>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</si>
  <si>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</si>
  <si>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</si>
  <si>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</si>
  <si>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</si>
  <si>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</si>
  <si>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</si>
  <si>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</si>
  <si>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</si>
  <si>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</si>
  <si>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</si>
  <si>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</si>
  <si>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</si>
  <si>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</si>
  <si>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</si>
  <si>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</si>
  <si>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</si>
  <si>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</si>
  <si>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</si>
  <si>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</si>
  <si>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</si>
  <si>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</si>
  <si>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</si>
  <si>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</si>
  <si>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</si>
  <si>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</si>
  <si>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</si>
  <si>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</si>
  <si>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</si>
  <si>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</si>
  <si>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</si>
  <si>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</si>
  <si>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</si>
  <si>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</si>
  <si>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</si>
  <si>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</si>
  <si>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</si>
  <si>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</si>
  <si>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</si>
  <si>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</si>
  <si>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</si>
  <si>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</si>
  <si>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</si>
  <si>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</si>
  <si>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</si>
  <si>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</si>
  <si>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</si>
  <si>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</si>
  <si>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</si>
  <si>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</si>
  <si>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</si>
  <si>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</si>
  <si>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</si>
  <si>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</si>
  <si>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</si>
  <si>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</si>
  <si>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</si>
  <si>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</si>
  <si>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</si>
  <si>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</si>
  <si>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</si>
  <si>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</si>
  <si>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</si>
  <si>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</si>
  <si>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</si>
  <si>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</si>
  <si>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</si>
  <si>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PEA</t>
  </si>
  <si>
    <t>Arbejdsløshedsunderstøttelsesmodtager</t>
  </si>
  <si>
    <t>Folkepensionist</t>
  </si>
  <si>
    <t>Sygedagpengemodtager</t>
  </si>
  <si>
    <t>Barselsdagpengemodtager</t>
  </si>
  <si>
    <t>Datavalidering</t>
  </si>
  <si>
    <t>PEA-tilskud</t>
  </si>
  <si>
    <t>Sæsonstart (dd-mm-åå)</t>
  </si>
  <si>
    <t>Sæsonslut (dd-mm-åå)</t>
  </si>
  <si>
    <t>For- og mellemnavn(-e)</t>
  </si>
  <si>
    <t>Postnr</t>
  </si>
  <si>
    <t>PEA-dokumentation †</t>
  </si>
  <si>
    <t xml:space="preserve">* Find kommune her: </t>
  </si>
  <si>
    <t>4 cifre</t>
  </si>
  <si>
    <t>CPR</t>
  </si>
  <si>
    <t>(dd-mm-åå)</t>
  </si>
  <si>
    <t>Fødselsdato</t>
  </si>
  <si>
    <t>Vælg fra liste</t>
  </si>
  <si>
    <t>(kun et)</t>
  </si>
  <si>
    <t>Efternavn</t>
  </si>
  <si>
    <t>Udfyldes automatisk</t>
  </si>
  <si>
    <t>(gerne flere)</t>
  </si>
  <si>
    <t>Nr.</t>
  </si>
  <si>
    <t>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</si>
</sst>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\-mm\-yy"/>
  </numFmts>
  <fonts count="20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Times Roman"/>
    </font>
    <font>
      <u/>
      <sz val="12"/>
      <color theme="10"/>
      <name val="Times Roman"/>
    </font>
    <font>
      <b/>
      <sz val="12"/>
      <color theme="1"/>
      <name val="Times Roman"/>
    </font>
    <font>
      <sz val="11"/>
      <color theme="1"/>
      <name val="Times Roman"/>
    </font>
    <font>
      <b/>
      <sz val="11"/>
      <name val="Times Roman"/>
    </font>
    <font>
      <u/>
      <sz val="11"/>
      <color rgb="FF0070C0"/>
      <name val="Times Roman"/>
    </font>
    <font>
      <u/>
      <sz val="11"/>
      <color theme="10"/>
      <name val="Times Roman"/>
    </font>
    <font>
      <b/>
      <sz val="24"/>
      <name val="Times Roman"/>
    </font>
    <font>
      <b/>
      <sz val="12"/>
      <name val="Times Roman"/>
    </font>
    <font>
      <b/>
      <sz val="14"/>
      <color theme="1"/>
      <name val="Times Roman"/>
    </font>
    <font>
      <sz val="14"/>
      <name val="Times Roman"/>
    </font>
    <font>
      <sz val="10"/>
      <color theme="1"/>
      <name val="Times Roman"/>
    </font>
    <font>
      <sz val="10"/>
      <name val="Times Roman"/>
    </font>
    <font>
      <i/>
      <sz val="10"/>
      <color theme="1"/>
      <name val="Times Roman"/>
    </font>
    <font>
      <i/>
      <sz val="10"/>
      <name val="Times Roman"/>
    </font>
    <font>
      <sz val="8"/>
      <color theme="1"/>
      <name val="Times Roman"/>
    </font>
    <font>
      <u/>
      <sz val="12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1" applyFont="1" applyBorder="1" applyAlignment="1">
      <alignment horizontal="left"/>
    </xf>
    <xf numFmtId="0" fontId="8" fillId="0" borderId="4" xfId="0" applyFont="1" applyFill="1" applyBorder="1" applyAlignment="1" applyProtection="1">
      <alignment vertical="top"/>
      <protection locked="0"/>
    </xf>
    <xf numFmtId="0" fontId="10" fillId="0" borderId="0" xfId="0" applyFont="1" applyAlignment="1"/>
    <xf numFmtId="0" fontId="3" fillId="0" borderId="0" xfId="0" applyFont="1" applyAlignment="1" applyProtection="1">
      <alignment horizontal="center"/>
      <protection hidden="1"/>
    </xf>
    <xf numFmtId="0" fontId="7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Fill="1" applyAlignment="1" applyProtection="1">
      <alignment vertical="top"/>
    </xf>
    <xf numFmtId="0" fontId="8" fillId="0" borderId="0" xfId="1" applyFont="1" applyBorder="1" applyAlignment="1" applyProtection="1">
      <alignment horizontal="left"/>
    </xf>
    <xf numFmtId="0" fontId="11" fillId="0" borderId="0" xfId="0" applyFont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14" fillId="3" borderId="5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49" fontId="16" fillId="3" borderId="6" xfId="0" applyNumberFormat="1" applyFont="1" applyFill="1" applyBorder="1" applyAlignment="1">
      <alignment horizontal="left" vertical="top"/>
    </xf>
    <xf numFmtId="49" fontId="16" fillId="3" borderId="3" xfId="0" applyNumberFormat="1" applyFont="1" applyFill="1" applyBorder="1" applyAlignment="1">
      <alignment horizontal="left" vertical="top"/>
    </xf>
    <xf numFmtId="49" fontId="17" fillId="3" borderId="3" xfId="0" applyNumberFormat="1" applyFont="1" applyFill="1" applyBorder="1" applyAlignment="1">
      <alignment horizontal="left" vertical="top"/>
    </xf>
    <xf numFmtId="49" fontId="14" fillId="3" borderId="3" xfId="0" applyNumberFormat="1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49" fontId="14" fillId="0" borderId="2" xfId="0" applyNumberFormat="1" applyFont="1" applyBorder="1" applyAlignment="1" applyProtection="1">
      <alignment horizontal="left" vertical="center"/>
      <protection locked="0"/>
    </xf>
    <xf numFmtId="164" fontId="15" fillId="0" borderId="2" xfId="0" applyNumberFormat="1" applyFont="1" applyBorder="1" applyAlignment="1" applyProtection="1">
      <alignment horizontal="left" vertical="center"/>
      <protection locked="0"/>
    </xf>
    <xf numFmtId="49" fontId="14" fillId="0" borderId="5" xfId="0" applyNumberFormat="1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8" fillId="3" borderId="2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center" vertical="center"/>
    </xf>
    <xf numFmtId="49" fontId="14" fillId="0" borderId="5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right"/>
    </xf>
    <xf numFmtId="0" fontId="7" fillId="0" borderId="1" xfId="0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right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 horizontal="right" vertical="top"/>
    </xf>
    <xf numFmtId="0" fontId="8" fillId="0" borderId="0" xfId="1" applyFont="1" applyBorder="1" applyAlignment="1" applyProtection="1">
      <alignment horizontal="left"/>
      <protection locked="0"/>
    </xf>
    <xf numFmtId="0" fontId="19" fillId="0" borderId="0" xfId="1" applyFont="1" applyBorder="1" applyAlignment="1" applyProtection="1">
      <alignment horizontal="right" vertical="center"/>
      <protection locked="0"/>
    </xf>
  </cellXfs>
  <cellStyles count="2">
    <cellStyle name="Link" xfId="1" builtinId="8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Roman"/>
        <scheme val="none"/>
      </font>
      <numFmt numFmtId="164" formatCode="dd\-mm\-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Roman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lor theme="1"/>
      </font>
      <numFmt numFmtId="164" formatCode="dd\-mm\-yy"/>
    </dxf>
    <dxf>
      <font>
        <b val="0"/>
        <i val="0"/>
        <strike val="0"/>
        <u val="none"/>
        <color theme="1"/>
      </font>
      <numFmt numFmtId="30" formatCode="@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</dxfs>
  <tableStyles count="2" defaultTableStyle="TableStyleMedium2" defaultPivotStyle="PivotStyleLight16">
    <tableStyle name="Tabeltypografi 1" pivot="0" count="1" xr9:uid="{392FFCD1-ACEC-C14D-875D-A96785F15DF6}">
      <tableStyleElement type="headerRow" dxfId="23"/>
    </tableStyle>
    <tableStyle name="Tabeltypografi 2" pivot="0" count="1" xr9:uid="{0C951C93-A783-CC4D-BEF5-1B4C238476F4}">
      <tableStyleElement type="wholeTable" dxfId="22"/>
    </tableStyle>
  </tableStyles>
  <colors>
    <mruColors>
      <color rgb="FFFFBFFF"/>
      <color rgb="FFFFBDC3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7AB977-95F7-8648-9F94-AD004EBD23A2}" name="Deltagerliste" displayName="Deltagerliste" ref="A9:K103" totalsRowShown="0" headerRowDxfId="13" dataDxfId="12" tableBorderDxfId="11">
  <autoFilter ref="A9:K103" xr:uid="{2B22E6E1-1658-754D-9052-D45DB9202B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430BF4A3-146D-A649-83D4-30EFA49E7D96}" name="Nr." dataDxfId="10"/>
    <tableColumn id="2" xr3:uid="{5CFABDFF-143B-FA4B-A05F-D1D6C1E10158}" name="For- og mellemnavn(-e)" dataDxfId="9"/>
    <tableColumn id="3" xr3:uid="{4A8902AD-C010-6A4F-8015-05C72DA86494}" name="Efternavn" dataDxfId="8"/>
    <tableColumn id="4" xr3:uid="{AE7BA199-E0B6-0442-A93C-E2B4628335B9}" name="Fødselsdato" dataDxfId="7"/>
    <tableColumn id="5" xr3:uid="{D2552E0A-80AD-274B-8DBE-2B2AA972A9AD}" name="CPR" dataDxfId="6"/>
    <tableColumn id="6" xr3:uid="{89F98A7E-B8F7-1B4C-8446-9D8BD8719A09}" name="Adresse" dataDxfId="5"/>
    <tableColumn id="7" xr3:uid="{1921F6CC-205C-6D4C-BF31-6F717819F152}" name="Postnr" dataDxfId="4"/>
    <tableColumn id="11" xr3:uid="{1709957E-524F-2449-A289-3B11B47C1FA4}" name="By" dataDxfId="3"/>
    <tableColumn id="8" xr3:uid="{62624174-BD9A-4E47-B55B-EC59D1AC4D5B}" name="Kommune*" dataDxfId="2"/>
    <tableColumn id="9" xr3:uid="{727F8FF8-67A6-4640-8438-F5E3A2C504FD}" name="PEA-tilskud" dataDxfId="1"/>
    <tableColumn id="10" xr3:uid="{82D9939C-79A1-AB44-B5DC-27D936EF5A18}" name="PEA-dokumentation †" dataDxfId="0">
      <calculatedColumnFormula>_xlfn.IFS(AND(I10&lt;&gt;"København",I10&lt;&gt;"Frederiksberg",ISTEXT(J10)),"Intet PEA-tilskud til deltagere udenfor Kbh./Frb.",AND(I10&lt;&gt;"København",I10&lt;&gt;"Frederiksberg",ISTEXT(J10),ISTEXT(B10)),"",J10=0,"",J10="Folkepensionist","Tro- og loveerklæring",J10="Efterlønsmodtager","Tro- og loveerklæring",J10="Førtidspensionsmodtager","Tro- og loveerklæring",J10="Arbejdsløshedsunderstøttelsesmodtager","Tro- og loveerklæring",J10="Studerende","SU-støttemeddelse",J10="Lærling","Gældende uddannelsesaftale",J10="Sygedagpengemodtager","Intet PEA-tilskud til sygedagpengemodtagere",J10="Barselsdagpengemodtager","Intet PEA-tilskud til barselsdagpengemodtagere")</calculatedColumnFormula>
    </tableColumn>
  </tableColumns>
  <tableStyleInfo name="Tabeltypografi 1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a.dk/til-eksisterende-hold/pea-tilskud/" TargetMode="External"/><Relationship Id="rId2" Type="http://schemas.openxmlformats.org/officeDocument/2006/relationships/hyperlink" Target="https://www.mua.dk/til-eksisterende-hold/peas/" TargetMode="External"/><Relationship Id="rId1" Type="http://schemas.openxmlformats.org/officeDocument/2006/relationships/hyperlink" Target="https://www.dingeo.dk/oversigt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B2000-0ABE-4442-BD49-2286A76A8D6D}">
  <sheetPr codeName="Ark1"/>
  <dimension ref="A1:K159"/>
  <sheetViews>
    <sheetView showGridLines="0" tabSelected="1" zoomScale="132" zoomScaleNormal="132" workbookViewId="0">
      <selection activeCell="F6" sqref="F6"/>
    </sheetView>
  </sheetViews>
  <sheetFormatPr baseColWidth="10" defaultRowHeight="20" customHeight="1"/>
  <cols>
    <col min="1" max="1" width="3.33203125" style="2" customWidth="1"/>
    <col min="2" max="2" width="20.5" style="1" customWidth="1"/>
    <col min="3" max="3" width="13.1640625" style="1" customWidth="1"/>
    <col min="4" max="4" width="9.1640625" style="1" customWidth="1"/>
    <col min="5" max="5" width="5" style="1" customWidth="1"/>
    <col min="6" max="6" width="25.1640625" style="1" customWidth="1"/>
    <col min="7" max="7" width="5.6640625" style="1" customWidth="1"/>
    <col min="8" max="8" width="7" style="1" customWidth="1"/>
    <col min="9" max="10" width="11.83203125" style="1" customWidth="1"/>
    <col min="11" max="11" width="21" style="1" customWidth="1"/>
    <col min="12" max="12" width="61.83203125" style="1" customWidth="1"/>
    <col min="13" max="16384" width="10.83203125" style="1"/>
  </cols>
  <sheetData>
    <row r="1" spans="1:11" ht="20" customHeight="1">
      <c r="D1" s="40" t="str">
        <f>IF(C5="Frederiksberg","Deltagerliste MUA-F","Deltagerliste MUA")</f>
        <v>Deltagerliste MUA</v>
      </c>
      <c r="E1" s="40"/>
      <c r="F1" s="40"/>
      <c r="G1" s="40"/>
      <c r="H1" s="22"/>
      <c r="J1" s="46" t="str">
        <f>IF(ISBLANK($C$4),"SKABELON",$C$4)</f>
        <v>SKABELON</v>
      </c>
      <c r="K1" s="46"/>
    </row>
    <row r="2" spans="1:11" ht="11" customHeight="1">
      <c r="D2" s="40"/>
      <c r="E2" s="40"/>
      <c r="F2" s="40"/>
      <c r="G2" s="40"/>
      <c r="H2" s="22"/>
      <c r="J2" s="49" t="str">
        <f>IF(ISBLANK($C$6),"",IF(MONTH($C$6)&lt;5,"Forår","Efterår")&amp;" "&amp;YEAR($C$6))</f>
        <v/>
      </c>
      <c r="K2" s="49"/>
    </row>
    <row r="3" spans="1:11" ht="17" customHeight="1">
      <c r="A3" s="7"/>
      <c r="B3" s="17"/>
      <c r="C3" s="17"/>
      <c r="D3" s="47" t="str">
        <f>HYPERLINK("mailto:leder@mua.dk"&amp;"?subject=Deltagerliste "&amp;$C$4,"Indsendes som Excel-fil til leder@mua.dk")</f>
        <v>Indsendes som Excel-fil til leder@mua.dk</v>
      </c>
      <c r="E3" s="48"/>
      <c r="F3" s="48"/>
      <c r="G3" s="48"/>
      <c r="H3" s="23"/>
      <c r="I3" s="14"/>
      <c r="J3" s="49"/>
      <c r="K3" s="49"/>
    </row>
    <row r="4" spans="1:11" ht="20" customHeight="1">
      <c r="A4" s="8"/>
      <c r="B4" s="16" t="s">
        <v>1</v>
      </c>
      <c r="C4" s="43"/>
      <c r="D4" s="43"/>
      <c r="E4" s="20"/>
      <c r="F4" s="20"/>
      <c r="G4" s="42" t="s">
        <v>159</v>
      </c>
      <c r="H4" s="42"/>
      <c r="I4" s="42"/>
      <c r="J4" s="50" t="s">
        <v>47</v>
      </c>
      <c r="K4" s="50"/>
    </row>
    <row r="5" spans="1:11" ht="20" customHeight="1">
      <c r="A5" s="11"/>
      <c r="B5" s="16" t="s">
        <v>54</v>
      </c>
      <c r="C5" s="44"/>
      <c r="D5" s="44"/>
      <c r="E5" s="20"/>
      <c r="F5" s="20"/>
      <c r="G5" s="42" t="str">
        <f>"† Gyldig, aktuel dokumentation skal indsendes senest "&amp;IF(MONTH($C$6)&lt;7,"15. apr.","15. okt.")</f>
        <v>† Gyldig, aktuel dokumentation skal indsendes senest 15. apr.</v>
      </c>
      <c r="H5" s="42"/>
      <c r="I5" s="42"/>
      <c r="J5" s="42"/>
      <c r="K5" s="42"/>
    </row>
    <row r="6" spans="1:11" ht="20" customHeight="1">
      <c r="A6" s="7"/>
      <c r="B6" s="16" t="s">
        <v>154</v>
      </c>
      <c r="C6" s="45"/>
      <c r="D6" s="45"/>
      <c r="E6" s="21"/>
      <c r="F6" s="18"/>
      <c r="H6" s="51" t="s">
        <v>55</v>
      </c>
      <c r="I6" s="51"/>
      <c r="J6" s="51"/>
      <c r="K6" s="51"/>
    </row>
    <row r="7" spans="1:11" ht="20" customHeight="1">
      <c r="A7" s="7"/>
      <c r="B7" s="16" t="s">
        <v>155</v>
      </c>
      <c r="C7" s="45"/>
      <c r="D7" s="45"/>
      <c r="E7" s="18"/>
      <c r="F7" s="18"/>
      <c r="G7" s="18"/>
      <c r="H7" s="18"/>
      <c r="I7" s="18"/>
      <c r="J7" s="19"/>
      <c r="K7" s="19"/>
    </row>
    <row r="8" spans="1:11" ht="8" customHeight="1">
      <c r="A8" s="8"/>
      <c r="B8" s="9"/>
      <c r="C8" s="10"/>
      <c r="D8" s="13"/>
      <c r="E8" s="13"/>
      <c r="F8" s="13"/>
      <c r="G8" s="13"/>
      <c r="H8" s="13"/>
      <c r="I8" s="13"/>
      <c r="J8" s="12"/>
      <c r="K8" s="12"/>
    </row>
    <row r="9" spans="1:11" s="27" customFormat="1" ht="16" customHeight="1">
      <c r="A9" s="24" t="s">
        <v>169</v>
      </c>
      <c r="B9" s="24" t="s">
        <v>156</v>
      </c>
      <c r="C9" s="25" t="s">
        <v>166</v>
      </c>
      <c r="D9" s="26" t="s">
        <v>163</v>
      </c>
      <c r="E9" s="26" t="s">
        <v>161</v>
      </c>
      <c r="F9" s="25" t="s">
        <v>0</v>
      </c>
      <c r="G9" s="25" t="s">
        <v>157</v>
      </c>
      <c r="H9" s="25" t="s">
        <v>170</v>
      </c>
      <c r="I9" s="25" t="s">
        <v>46</v>
      </c>
      <c r="J9" s="25" t="s">
        <v>153</v>
      </c>
      <c r="K9" s="25" t="s">
        <v>158</v>
      </c>
    </row>
    <row r="10" spans="1:11" s="32" customFormat="1" ht="15" customHeight="1">
      <c r="A10" s="28"/>
      <c r="B10" s="28" t="s">
        <v>168</v>
      </c>
      <c r="C10" s="29" t="s">
        <v>165</v>
      </c>
      <c r="D10" s="30" t="s">
        <v>162</v>
      </c>
      <c r="E10" s="30" t="s">
        <v>160</v>
      </c>
      <c r="F10" s="31"/>
      <c r="G10" s="31"/>
      <c r="H10" s="31"/>
      <c r="I10" s="29" t="s">
        <v>164</v>
      </c>
      <c r="J10" s="29" t="s">
        <v>164</v>
      </c>
      <c r="K10" s="29" t="s">
        <v>167</v>
      </c>
    </row>
    <row r="11" spans="1:11" s="27" customFormat="1" ht="20" customHeight="1">
      <c r="A11" s="38" t="s">
        <v>53</v>
      </c>
      <c r="B11" s="33"/>
      <c r="C11" s="33"/>
      <c r="D11" s="34"/>
      <c r="E11" s="35"/>
      <c r="F11" s="36"/>
      <c r="G11" s="33"/>
      <c r="H11" s="33"/>
      <c r="I11" s="36"/>
      <c r="J11" s="36"/>
      <c r="K11" s="37" t="str">
        <f>_xlfn.IFS(AND(I11&lt;&gt;"København",I11&lt;&gt;"Frederiksberg",ISTEXT(J11)),"Intet PEA-tilskud til deltagere udenfor Kbh./Frb.",AND(I11&lt;&gt;"København",I11&lt;&gt;"Frederiksberg",ISTEXT(J11),ISTEXT(B11)),"",J11=0,"",J11="Folkepensionist","Tro- og loveerklæring",J11="Efterlønsmodtager","Tro- og loveerklæring",J11="Førtidspensionsmodtager","Tro- og loveerklæring",J11="Arbejdsløshedsunderstøttelsesmodtager","Tro- og loveerklæring",J11="Studerende","SU-støttemeddelse",J11="Lærling","Gældende uddannelsesaftale",J11="Sygedagpengemodtager","Intet PEA-tilskud til sygedagpengemodtagere",J11="Barselsdagpengemodtager","Intet PEA-tilskud til barselsdagpengemodtagere")</f>
        <v/>
      </c>
    </row>
    <row r="12" spans="1:11" s="27" customFormat="1" ht="20" customHeight="1">
      <c r="A12" s="38" t="s">
        <v>52</v>
      </c>
      <c r="B12" s="33"/>
      <c r="C12" s="33"/>
      <c r="D12" s="34"/>
      <c r="E12" s="35"/>
      <c r="F12" s="36"/>
      <c r="G12" s="33"/>
      <c r="H12" s="33"/>
      <c r="I12" s="36"/>
      <c r="J12" s="36"/>
      <c r="K12" s="37" t="str">
        <f t="shared" ref="K12:K42" si="0">_xlfn.IFS(AND(I12&lt;&gt;"København",I12&lt;&gt;"Frederiksberg",ISTEXT(J12)),"Intet PEA-tilskud til deltagere udenfor Kbh./Frb.",AND(I12&lt;&gt;"København",I12&lt;&gt;"Frederiksberg",ISTEXT(J12),ISTEXT(B12)),"",J12=0,"",J12="Folkepensionist","Tro- og loveerklæring",J12="Efterlønsmodtager","Tro- og loveerklæring",J12="Førtidspensionsmodtager","Tro- og loveerklæring",J12="Arbejdsløshedsunderstøttelsesmodtager","Tro- og loveerklæring",J12="Studerende","SU-støttemeddelse",J12="Lærling","Gældende uddannelsesaftale",J12="Sygedagpengemodtager","Intet PEA-tilskud til sygedagpengemodtagere",J12="Barselsdagpengemodtager","Intet PEA-tilskud til barselsdagpengemodtagere")</f>
        <v/>
      </c>
    </row>
    <row r="13" spans="1:11" s="27" customFormat="1" ht="20" customHeight="1">
      <c r="A13" s="38" t="s">
        <v>56</v>
      </c>
      <c r="B13" s="33"/>
      <c r="C13" s="33"/>
      <c r="D13" s="34"/>
      <c r="E13" s="35"/>
      <c r="F13" s="36"/>
      <c r="G13" s="33"/>
      <c r="H13" s="33"/>
      <c r="I13" s="36"/>
      <c r="J13" s="36"/>
      <c r="K13" s="37" t="str">
        <f t="shared" si="0"/>
        <v/>
      </c>
    </row>
    <row r="14" spans="1:11" s="27" customFormat="1" ht="20" customHeight="1">
      <c r="A14" s="38" t="s">
        <v>57</v>
      </c>
      <c r="B14" s="33"/>
      <c r="C14" s="33"/>
      <c r="D14" s="34"/>
      <c r="E14" s="35"/>
      <c r="F14" s="36"/>
      <c r="G14" s="33"/>
      <c r="H14" s="33"/>
      <c r="I14" s="36"/>
      <c r="J14" s="36"/>
      <c r="K14" s="37" t="str">
        <f t="shared" si="0"/>
        <v/>
      </c>
    </row>
    <row r="15" spans="1:11" s="27" customFormat="1" ht="20" customHeight="1">
      <c r="A15" s="38" t="s">
        <v>58</v>
      </c>
      <c r="B15" s="33"/>
      <c r="C15" s="33"/>
      <c r="D15" s="34"/>
      <c r="E15" s="35"/>
      <c r="F15" s="36"/>
      <c r="G15" s="33"/>
      <c r="H15" s="33"/>
      <c r="I15" s="36"/>
      <c r="J15" s="36"/>
      <c r="K15" s="37" t="str">
        <f t="shared" si="0"/>
        <v/>
      </c>
    </row>
    <row r="16" spans="1:11" s="27" customFormat="1" ht="20" customHeight="1">
      <c r="A16" s="38" t="s">
        <v>59</v>
      </c>
      <c r="B16" s="33"/>
      <c r="C16" s="33"/>
      <c r="D16" s="34"/>
      <c r="E16" s="35"/>
      <c r="F16" s="36"/>
      <c r="G16" s="33"/>
      <c r="H16" s="33"/>
      <c r="I16" s="36"/>
      <c r="J16" s="36"/>
      <c r="K16" s="37" t="str">
        <f t="shared" si="0"/>
        <v/>
      </c>
    </row>
    <row r="17" spans="1:11" s="27" customFormat="1" ht="20" customHeight="1">
      <c r="A17" s="38" t="s">
        <v>60</v>
      </c>
      <c r="B17" s="33"/>
      <c r="C17" s="33"/>
      <c r="D17" s="34"/>
      <c r="E17" s="35"/>
      <c r="F17" s="36"/>
      <c r="G17" s="33"/>
      <c r="H17" s="33"/>
      <c r="I17" s="36"/>
      <c r="J17" s="36"/>
      <c r="K17" s="37" t="str">
        <f t="shared" si="0"/>
        <v/>
      </c>
    </row>
    <row r="18" spans="1:11" s="27" customFormat="1" ht="20" customHeight="1">
      <c r="A18" s="38" t="s">
        <v>61</v>
      </c>
      <c r="B18" s="33"/>
      <c r="C18" s="33"/>
      <c r="D18" s="34"/>
      <c r="E18" s="35"/>
      <c r="F18" s="36"/>
      <c r="G18" s="33"/>
      <c r="H18" s="33"/>
      <c r="I18" s="36"/>
      <c r="J18" s="36"/>
      <c r="K18" s="37" t="str">
        <f t="shared" si="0"/>
        <v/>
      </c>
    </row>
    <row r="19" spans="1:11" s="27" customFormat="1" ht="20" customHeight="1">
      <c r="A19" s="38" t="s">
        <v>62</v>
      </c>
      <c r="B19" s="33"/>
      <c r="C19" s="33"/>
      <c r="D19" s="34"/>
      <c r="E19" s="35"/>
      <c r="F19" s="36"/>
      <c r="G19" s="33"/>
      <c r="H19" s="33"/>
      <c r="I19" s="36"/>
      <c r="J19" s="36"/>
      <c r="K19" s="37" t="str">
        <f t="shared" si="0"/>
        <v/>
      </c>
    </row>
    <row r="20" spans="1:11" s="27" customFormat="1" ht="20" customHeight="1">
      <c r="A20" s="38" t="s">
        <v>63</v>
      </c>
      <c r="B20" s="33"/>
      <c r="C20" s="33"/>
      <c r="D20" s="34"/>
      <c r="E20" s="35"/>
      <c r="F20" s="36"/>
      <c r="G20" s="33"/>
      <c r="H20" s="33"/>
      <c r="I20" s="36"/>
      <c r="J20" s="36"/>
      <c r="K20" s="37" t="str">
        <f t="shared" si="0"/>
        <v/>
      </c>
    </row>
    <row r="21" spans="1:11" s="27" customFormat="1" ht="20" customHeight="1">
      <c r="A21" s="38" t="s">
        <v>64</v>
      </c>
      <c r="B21" s="33"/>
      <c r="C21" s="33"/>
      <c r="D21" s="34"/>
      <c r="E21" s="35"/>
      <c r="F21" s="36"/>
      <c r="G21" s="33"/>
      <c r="H21" s="33"/>
      <c r="I21" s="36"/>
      <c r="J21" s="36"/>
      <c r="K21" s="37" t="str">
        <f t="shared" si="0"/>
        <v/>
      </c>
    </row>
    <row r="22" spans="1:11" s="27" customFormat="1" ht="20" customHeight="1">
      <c r="A22" s="38" t="s">
        <v>65</v>
      </c>
      <c r="B22" s="33"/>
      <c r="C22" s="33"/>
      <c r="D22" s="34"/>
      <c r="E22" s="35"/>
      <c r="F22" s="36"/>
      <c r="G22" s="33"/>
      <c r="H22" s="33"/>
      <c r="I22" s="36"/>
      <c r="J22" s="36"/>
      <c r="K22" s="37" t="str">
        <f t="shared" si="0"/>
        <v/>
      </c>
    </row>
    <row r="23" spans="1:11" s="27" customFormat="1" ht="20" customHeight="1">
      <c r="A23" s="38" t="s">
        <v>66</v>
      </c>
      <c r="B23" s="33"/>
      <c r="C23" s="33"/>
      <c r="D23" s="34"/>
      <c r="E23" s="35"/>
      <c r="F23" s="36"/>
      <c r="G23" s="33"/>
      <c r="H23" s="33"/>
      <c r="I23" s="36"/>
      <c r="J23" s="36"/>
      <c r="K23" s="37" t="str">
        <f t="shared" si="0"/>
        <v/>
      </c>
    </row>
    <row r="24" spans="1:11" s="27" customFormat="1" ht="20" customHeight="1">
      <c r="A24" s="38" t="s">
        <v>67</v>
      </c>
      <c r="B24" s="33"/>
      <c r="C24" s="33"/>
      <c r="D24" s="34"/>
      <c r="E24" s="35"/>
      <c r="F24" s="36"/>
      <c r="G24" s="33"/>
      <c r="H24" s="33"/>
      <c r="I24" s="36"/>
      <c r="J24" s="36"/>
      <c r="K24" s="37" t="str">
        <f t="shared" si="0"/>
        <v/>
      </c>
    </row>
    <row r="25" spans="1:11" s="27" customFormat="1" ht="20" customHeight="1">
      <c r="A25" s="38" t="s">
        <v>68</v>
      </c>
      <c r="B25" s="33"/>
      <c r="C25" s="33"/>
      <c r="D25" s="34"/>
      <c r="E25" s="35"/>
      <c r="F25" s="36"/>
      <c r="G25" s="33"/>
      <c r="H25" s="33"/>
      <c r="I25" s="36"/>
      <c r="J25" s="36"/>
      <c r="K25" s="37" t="str">
        <f t="shared" si="0"/>
        <v/>
      </c>
    </row>
    <row r="26" spans="1:11" s="27" customFormat="1" ht="20" customHeight="1">
      <c r="A26" s="38" t="s">
        <v>69</v>
      </c>
      <c r="B26" s="33"/>
      <c r="C26" s="33"/>
      <c r="D26" s="34"/>
      <c r="E26" s="35"/>
      <c r="F26" s="36"/>
      <c r="G26" s="33"/>
      <c r="H26" s="33"/>
      <c r="I26" s="36"/>
      <c r="J26" s="36"/>
      <c r="K26" s="37" t="str">
        <f t="shared" si="0"/>
        <v/>
      </c>
    </row>
    <row r="27" spans="1:11" s="27" customFormat="1" ht="20" customHeight="1">
      <c r="A27" s="38" t="s">
        <v>70</v>
      </c>
      <c r="B27" s="33"/>
      <c r="C27" s="33"/>
      <c r="D27" s="34"/>
      <c r="E27" s="35"/>
      <c r="F27" s="36"/>
      <c r="G27" s="33"/>
      <c r="H27" s="33"/>
      <c r="I27" s="36"/>
      <c r="J27" s="36"/>
      <c r="K27" s="37" t="str">
        <f t="shared" si="0"/>
        <v/>
      </c>
    </row>
    <row r="28" spans="1:11" s="27" customFormat="1" ht="20" customHeight="1">
      <c r="A28" s="38" t="s">
        <v>71</v>
      </c>
      <c r="B28" s="33"/>
      <c r="C28" s="33"/>
      <c r="D28" s="34"/>
      <c r="E28" s="35"/>
      <c r="F28" s="36"/>
      <c r="G28" s="33"/>
      <c r="H28" s="33"/>
      <c r="I28" s="36"/>
      <c r="J28" s="36"/>
      <c r="K28" s="37" t="str">
        <f t="shared" si="0"/>
        <v/>
      </c>
    </row>
    <row r="29" spans="1:11" s="27" customFormat="1" ht="20" customHeight="1">
      <c r="A29" s="38" t="s">
        <v>72</v>
      </c>
      <c r="B29" s="33"/>
      <c r="C29" s="33"/>
      <c r="D29" s="34"/>
      <c r="E29" s="35"/>
      <c r="F29" s="36"/>
      <c r="G29" s="33"/>
      <c r="H29" s="33"/>
      <c r="I29" s="36"/>
      <c r="J29" s="36"/>
      <c r="K29" s="37" t="str">
        <f t="shared" si="0"/>
        <v/>
      </c>
    </row>
    <row r="30" spans="1:11" s="27" customFormat="1" ht="20" customHeight="1">
      <c r="A30" s="38" t="s">
        <v>73</v>
      </c>
      <c r="B30" s="33"/>
      <c r="C30" s="33"/>
      <c r="D30" s="34"/>
      <c r="E30" s="35"/>
      <c r="F30" s="36"/>
      <c r="G30" s="33"/>
      <c r="H30" s="33"/>
      <c r="I30" s="36"/>
      <c r="J30" s="36"/>
      <c r="K30" s="37" t="str">
        <f t="shared" si="0"/>
        <v/>
      </c>
    </row>
    <row r="31" spans="1:11" s="27" customFormat="1" ht="20" customHeight="1">
      <c r="A31" s="38" t="s">
        <v>74</v>
      </c>
      <c r="B31" s="33"/>
      <c r="C31" s="33"/>
      <c r="D31" s="34"/>
      <c r="E31" s="35"/>
      <c r="F31" s="36"/>
      <c r="G31" s="33"/>
      <c r="H31" s="33"/>
      <c r="I31" s="36"/>
      <c r="J31" s="36"/>
      <c r="K31" s="37" t="str">
        <f t="shared" si="0"/>
        <v/>
      </c>
    </row>
    <row r="32" spans="1:11" s="27" customFormat="1" ht="20" customHeight="1">
      <c r="A32" s="38" t="s">
        <v>75</v>
      </c>
      <c r="B32" s="33"/>
      <c r="C32" s="33"/>
      <c r="D32" s="34"/>
      <c r="E32" s="35"/>
      <c r="F32" s="36"/>
      <c r="G32" s="33"/>
      <c r="H32" s="33"/>
      <c r="I32" s="36"/>
      <c r="J32" s="36"/>
      <c r="K32" s="37" t="str">
        <f t="shared" si="0"/>
        <v/>
      </c>
    </row>
    <row r="33" spans="1:11" s="27" customFormat="1" ht="20" customHeight="1">
      <c r="A33" s="38" t="s">
        <v>76</v>
      </c>
      <c r="B33" s="33"/>
      <c r="C33" s="33"/>
      <c r="D33" s="34"/>
      <c r="E33" s="35"/>
      <c r="F33" s="36"/>
      <c r="G33" s="33"/>
      <c r="H33" s="33"/>
      <c r="I33" s="36"/>
      <c r="J33" s="36"/>
      <c r="K33" s="37" t="str">
        <f t="shared" si="0"/>
        <v/>
      </c>
    </row>
    <row r="34" spans="1:11" s="27" customFormat="1" ht="20" customHeight="1">
      <c r="A34" s="38" t="s">
        <v>77</v>
      </c>
      <c r="B34" s="33"/>
      <c r="C34" s="33"/>
      <c r="D34" s="34"/>
      <c r="E34" s="35"/>
      <c r="F34" s="36"/>
      <c r="G34" s="33"/>
      <c r="H34" s="33"/>
      <c r="I34" s="36"/>
      <c r="J34" s="36"/>
      <c r="K34" s="37" t="str">
        <f t="shared" si="0"/>
        <v/>
      </c>
    </row>
    <row r="35" spans="1:11" s="27" customFormat="1" ht="20" customHeight="1">
      <c r="A35" s="38" t="s">
        <v>78</v>
      </c>
      <c r="B35" s="33"/>
      <c r="C35" s="33"/>
      <c r="D35" s="34"/>
      <c r="E35" s="35"/>
      <c r="F35" s="36"/>
      <c r="G35" s="33"/>
      <c r="H35" s="33"/>
      <c r="I35" s="36"/>
      <c r="J35" s="36"/>
      <c r="K35" s="37" t="str">
        <f t="shared" si="0"/>
        <v/>
      </c>
    </row>
    <row r="36" spans="1:11" s="27" customFormat="1" ht="20" customHeight="1">
      <c r="A36" s="38" t="s">
        <v>79</v>
      </c>
      <c r="B36" s="33"/>
      <c r="C36" s="33"/>
      <c r="D36" s="34"/>
      <c r="E36" s="35"/>
      <c r="F36" s="36"/>
      <c r="G36" s="33"/>
      <c r="H36" s="33"/>
      <c r="I36" s="36"/>
      <c r="J36" s="36"/>
      <c r="K36" s="37" t="str">
        <f t="shared" si="0"/>
        <v/>
      </c>
    </row>
    <row r="37" spans="1:11" s="27" customFormat="1" ht="20" customHeight="1">
      <c r="A37" s="38" t="s">
        <v>80</v>
      </c>
      <c r="B37" s="33"/>
      <c r="C37" s="33"/>
      <c r="D37" s="34"/>
      <c r="E37" s="35"/>
      <c r="F37" s="36"/>
      <c r="G37" s="33"/>
      <c r="H37" s="33"/>
      <c r="I37" s="36"/>
      <c r="J37" s="36"/>
      <c r="K37" s="37" t="str">
        <f t="shared" si="0"/>
        <v/>
      </c>
    </row>
    <row r="38" spans="1:11" s="27" customFormat="1" ht="20" customHeight="1">
      <c r="A38" s="38" t="s">
        <v>81</v>
      </c>
      <c r="B38" s="33"/>
      <c r="C38" s="33"/>
      <c r="D38" s="34"/>
      <c r="E38" s="35"/>
      <c r="F38" s="36"/>
      <c r="G38" s="33"/>
      <c r="H38" s="33"/>
      <c r="I38" s="36"/>
      <c r="J38" s="36"/>
      <c r="K38" s="37" t="str">
        <f t="shared" si="0"/>
        <v/>
      </c>
    </row>
    <row r="39" spans="1:11" s="27" customFormat="1" ht="20" customHeight="1">
      <c r="A39" s="38" t="s">
        <v>82</v>
      </c>
      <c r="B39" s="33"/>
      <c r="C39" s="33"/>
      <c r="D39" s="34"/>
      <c r="E39" s="35"/>
      <c r="F39" s="36"/>
      <c r="G39" s="33"/>
      <c r="H39" s="33"/>
      <c r="I39" s="36"/>
      <c r="J39" s="36"/>
      <c r="K39" s="37" t="str">
        <f t="shared" si="0"/>
        <v/>
      </c>
    </row>
    <row r="40" spans="1:11" s="27" customFormat="1" ht="20" customHeight="1">
      <c r="A40" s="38" t="s">
        <v>83</v>
      </c>
      <c r="B40" s="33"/>
      <c r="C40" s="33"/>
      <c r="D40" s="34"/>
      <c r="E40" s="35"/>
      <c r="F40" s="36"/>
      <c r="G40" s="33"/>
      <c r="H40" s="33"/>
      <c r="I40" s="36"/>
      <c r="J40" s="36"/>
      <c r="K40" s="37" t="str">
        <f t="shared" si="0"/>
        <v/>
      </c>
    </row>
    <row r="41" spans="1:11" s="27" customFormat="1" ht="20" customHeight="1">
      <c r="A41" s="38" t="s">
        <v>84</v>
      </c>
      <c r="B41" s="33"/>
      <c r="C41" s="33"/>
      <c r="D41" s="34"/>
      <c r="E41" s="35"/>
      <c r="F41" s="36"/>
      <c r="G41" s="33"/>
      <c r="H41" s="33"/>
      <c r="I41" s="36"/>
      <c r="J41" s="36"/>
      <c r="K41" s="37" t="str">
        <f t="shared" si="0"/>
        <v/>
      </c>
    </row>
    <row r="42" spans="1:11" s="27" customFormat="1" ht="20" customHeight="1">
      <c r="A42" s="38" t="s">
        <v>85</v>
      </c>
      <c r="B42" s="33"/>
      <c r="C42" s="33"/>
      <c r="D42" s="34"/>
      <c r="E42" s="35"/>
      <c r="F42" s="36"/>
      <c r="G42" s="33"/>
      <c r="H42" s="33"/>
      <c r="I42" s="36"/>
      <c r="J42" s="36"/>
      <c r="K42" s="37" t="str">
        <f t="shared" si="0"/>
        <v/>
      </c>
    </row>
    <row r="43" spans="1:11" s="27" customFormat="1" ht="20" customHeight="1">
      <c r="A43" s="38" t="s">
        <v>86</v>
      </c>
      <c r="B43" s="33"/>
      <c r="C43" s="33"/>
      <c r="D43" s="34"/>
      <c r="E43" s="35"/>
      <c r="F43" s="36"/>
      <c r="G43" s="33"/>
      <c r="H43" s="33"/>
      <c r="I43" s="36"/>
      <c r="J43" s="36"/>
      <c r="K43" s="37" t="str">
        <f t="shared" ref="K43:K74" si="1">_xlfn.IFS(AND(I43&lt;&gt;"København",I43&lt;&gt;"Frederiksberg",ISTEXT(J43)),"Intet PEA-tilskud til deltagere udenfor Kbh./Frb.",AND(I43&lt;&gt;"København",I43&lt;&gt;"Frederiksberg",ISTEXT(J43),ISTEXT(B43)),"",J43=0,"",J43="Folkepensionist","Tro- og loveerklæring",J43="Efterlønsmodtager","Tro- og loveerklæring",J43="Førtidspensionsmodtager","Tro- og loveerklæring",J43="Arbejdsløshedsunderstøttelsesmodtager","Tro- og loveerklæring",J43="Studerende","SU-støttemeddelse",J43="Lærling","Gældende uddannelsesaftale",J43="Sygedagpengemodtager","Intet PEA-tilskud til sygedagpengemodtagere",J43="Barselsdagpengemodtager","Intet PEA-tilskud til barselsdagpengemodtagere")</f>
        <v/>
      </c>
    </row>
    <row r="44" spans="1:11" s="27" customFormat="1" ht="20" customHeight="1">
      <c r="A44" s="38" t="s">
        <v>87</v>
      </c>
      <c r="B44" s="33"/>
      <c r="C44" s="33"/>
      <c r="D44" s="34"/>
      <c r="E44" s="35"/>
      <c r="F44" s="36"/>
      <c r="G44" s="33"/>
      <c r="H44" s="33"/>
      <c r="I44" s="36"/>
      <c r="J44" s="36"/>
      <c r="K44" s="37" t="str">
        <f t="shared" si="1"/>
        <v/>
      </c>
    </row>
    <row r="45" spans="1:11" s="27" customFormat="1" ht="20" customHeight="1">
      <c r="A45" s="38" t="s">
        <v>88</v>
      </c>
      <c r="B45" s="33"/>
      <c r="C45" s="33"/>
      <c r="D45" s="34"/>
      <c r="E45" s="35"/>
      <c r="F45" s="36"/>
      <c r="G45" s="33"/>
      <c r="H45" s="33"/>
      <c r="I45" s="36"/>
      <c r="J45" s="36"/>
      <c r="K45" s="37" t="str">
        <f t="shared" si="1"/>
        <v/>
      </c>
    </row>
    <row r="46" spans="1:11" s="27" customFormat="1" ht="20" customHeight="1">
      <c r="A46" s="38" t="s">
        <v>89</v>
      </c>
      <c r="B46" s="33"/>
      <c r="C46" s="33"/>
      <c r="D46" s="34"/>
      <c r="E46" s="35"/>
      <c r="F46" s="36"/>
      <c r="G46" s="33"/>
      <c r="H46" s="33"/>
      <c r="I46" s="36"/>
      <c r="J46" s="36"/>
      <c r="K46" s="37" t="str">
        <f t="shared" si="1"/>
        <v/>
      </c>
    </row>
    <row r="47" spans="1:11" s="27" customFormat="1" ht="20" customHeight="1">
      <c r="A47" s="38" t="s">
        <v>90</v>
      </c>
      <c r="B47" s="33"/>
      <c r="C47" s="33"/>
      <c r="D47" s="34"/>
      <c r="E47" s="35"/>
      <c r="F47" s="36"/>
      <c r="G47" s="33"/>
      <c r="H47" s="33"/>
      <c r="I47" s="36"/>
      <c r="J47" s="36"/>
      <c r="K47" s="37" t="str">
        <f t="shared" si="1"/>
        <v/>
      </c>
    </row>
    <row r="48" spans="1:11" s="27" customFormat="1" ht="20" customHeight="1">
      <c r="A48" s="38" t="s">
        <v>91</v>
      </c>
      <c r="B48" s="33"/>
      <c r="C48" s="33"/>
      <c r="D48" s="34"/>
      <c r="E48" s="35"/>
      <c r="F48" s="36"/>
      <c r="G48" s="33"/>
      <c r="H48" s="33"/>
      <c r="I48" s="36"/>
      <c r="J48" s="36"/>
      <c r="K48" s="37" t="str">
        <f t="shared" si="1"/>
        <v/>
      </c>
    </row>
    <row r="49" spans="1:11" s="27" customFormat="1" ht="20" customHeight="1">
      <c r="A49" s="38" t="s">
        <v>92</v>
      </c>
      <c r="B49" s="33"/>
      <c r="C49" s="33"/>
      <c r="D49" s="34"/>
      <c r="E49" s="35"/>
      <c r="F49" s="36"/>
      <c r="G49" s="33"/>
      <c r="H49" s="33"/>
      <c r="I49" s="36"/>
      <c r="J49" s="36"/>
      <c r="K49" s="37" t="str">
        <f t="shared" si="1"/>
        <v/>
      </c>
    </row>
    <row r="50" spans="1:11" s="27" customFormat="1" ht="20" customHeight="1">
      <c r="A50" s="38" t="s">
        <v>93</v>
      </c>
      <c r="B50" s="33"/>
      <c r="C50" s="33"/>
      <c r="D50" s="34"/>
      <c r="E50" s="35"/>
      <c r="F50" s="36"/>
      <c r="G50" s="33"/>
      <c r="H50" s="33"/>
      <c r="I50" s="36"/>
      <c r="J50" s="36"/>
      <c r="K50" s="37" t="str">
        <f t="shared" si="1"/>
        <v/>
      </c>
    </row>
    <row r="51" spans="1:11" s="27" customFormat="1" ht="20" customHeight="1">
      <c r="A51" s="38" t="s">
        <v>94</v>
      </c>
      <c r="B51" s="33"/>
      <c r="C51" s="33"/>
      <c r="D51" s="34"/>
      <c r="E51" s="35"/>
      <c r="F51" s="36"/>
      <c r="G51" s="33"/>
      <c r="H51" s="33"/>
      <c r="I51" s="36"/>
      <c r="J51" s="36"/>
      <c r="K51" s="37" t="str">
        <f t="shared" si="1"/>
        <v/>
      </c>
    </row>
    <row r="52" spans="1:11" s="27" customFormat="1" ht="20" customHeight="1">
      <c r="A52" s="38" t="s">
        <v>95</v>
      </c>
      <c r="B52" s="33"/>
      <c r="C52" s="33"/>
      <c r="D52" s="34"/>
      <c r="E52" s="35"/>
      <c r="F52" s="36"/>
      <c r="G52" s="33"/>
      <c r="H52" s="33"/>
      <c r="I52" s="36"/>
      <c r="J52" s="36"/>
      <c r="K52" s="37" t="str">
        <f t="shared" si="1"/>
        <v/>
      </c>
    </row>
    <row r="53" spans="1:11" s="27" customFormat="1" ht="20" customHeight="1">
      <c r="A53" s="38" t="s">
        <v>96</v>
      </c>
      <c r="B53" s="33"/>
      <c r="C53" s="33"/>
      <c r="D53" s="34"/>
      <c r="E53" s="35"/>
      <c r="F53" s="36"/>
      <c r="G53" s="33"/>
      <c r="H53" s="33"/>
      <c r="I53" s="36"/>
      <c r="J53" s="36"/>
      <c r="K53" s="37" t="str">
        <f t="shared" si="1"/>
        <v/>
      </c>
    </row>
    <row r="54" spans="1:11" s="27" customFormat="1" ht="20" customHeight="1">
      <c r="A54" s="38" t="s">
        <v>97</v>
      </c>
      <c r="B54" s="33"/>
      <c r="C54" s="33"/>
      <c r="D54" s="34"/>
      <c r="E54" s="35"/>
      <c r="F54" s="36"/>
      <c r="G54" s="33"/>
      <c r="H54" s="33"/>
      <c r="I54" s="36"/>
      <c r="J54" s="36"/>
      <c r="K54" s="37" t="str">
        <f t="shared" si="1"/>
        <v/>
      </c>
    </row>
    <row r="55" spans="1:11" s="27" customFormat="1" ht="20" customHeight="1">
      <c r="A55" s="38" t="s">
        <v>98</v>
      </c>
      <c r="B55" s="33"/>
      <c r="C55" s="33"/>
      <c r="D55" s="34"/>
      <c r="E55" s="35"/>
      <c r="F55" s="36"/>
      <c r="G55" s="33"/>
      <c r="H55" s="33"/>
      <c r="I55" s="36"/>
      <c r="J55" s="36"/>
      <c r="K55" s="37" t="str">
        <f t="shared" si="1"/>
        <v/>
      </c>
    </row>
    <row r="56" spans="1:11" s="27" customFormat="1" ht="20" customHeight="1">
      <c r="A56" s="38" t="s">
        <v>99</v>
      </c>
      <c r="B56" s="33"/>
      <c r="C56" s="33"/>
      <c r="D56" s="34"/>
      <c r="E56" s="35"/>
      <c r="F56" s="36"/>
      <c r="G56" s="33"/>
      <c r="H56" s="33"/>
      <c r="I56" s="36"/>
      <c r="J56" s="36"/>
      <c r="K56" s="37" t="str">
        <f t="shared" si="1"/>
        <v/>
      </c>
    </row>
    <row r="57" spans="1:11" s="27" customFormat="1" ht="20" customHeight="1">
      <c r="A57" s="38" t="s">
        <v>100</v>
      </c>
      <c r="B57" s="33"/>
      <c r="C57" s="33"/>
      <c r="D57" s="34"/>
      <c r="E57" s="35"/>
      <c r="F57" s="36"/>
      <c r="G57" s="33"/>
      <c r="H57" s="33"/>
      <c r="I57" s="36"/>
      <c r="J57" s="36"/>
      <c r="K57" s="37" t="str">
        <f t="shared" si="1"/>
        <v/>
      </c>
    </row>
    <row r="58" spans="1:11" s="27" customFormat="1" ht="20" customHeight="1">
      <c r="A58" s="38" t="s">
        <v>101</v>
      </c>
      <c r="B58" s="33"/>
      <c r="C58" s="33"/>
      <c r="D58" s="34"/>
      <c r="E58" s="35"/>
      <c r="F58" s="36"/>
      <c r="G58" s="33"/>
      <c r="H58" s="33"/>
      <c r="I58" s="36"/>
      <c r="J58" s="36"/>
      <c r="K58" s="37" t="str">
        <f t="shared" si="1"/>
        <v/>
      </c>
    </row>
    <row r="59" spans="1:11" s="27" customFormat="1" ht="20" customHeight="1">
      <c r="A59" s="38" t="s">
        <v>102</v>
      </c>
      <c r="B59" s="33"/>
      <c r="C59" s="33"/>
      <c r="D59" s="34"/>
      <c r="E59" s="35"/>
      <c r="F59" s="36"/>
      <c r="G59" s="33"/>
      <c r="H59" s="33"/>
      <c r="I59" s="36"/>
      <c r="J59" s="36"/>
      <c r="K59" s="37" t="str">
        <f t="shared" si="1"/>
        <v/>
      </c>
    </row>
    <row r="60" spans="1:11" s="27" customFormat="1" ht="20" customHeight="1">
      <c r="A60" s="38" t="s">
        <v>103</v>
      </c>
      <c r="B60" s="33"/>
      <c r="C60" s="33"/>
      <c r="D60" s="34"/>
      <c r="E60" s="35"/>
      <c r="F60" s="36"/>
      <c r="G60" s="33"/>
      <c r="H60" s="33"/>
      <c r="I60" s="36"/>
      <c r="J60" s="36"/>
      <c r="K60" s="37" t="str">
        <f t="shared" si="1"/>
        <v/>
      </c>
    </row>
    <row r="61" spans="1:11" s="27" customFormat="1" ht="20" customHeight="1">
      <c r="A61" s="38" t="s">
        <v>104</v>
      </c>
      <c r="B61" s="33"/>
      <c r="C61" s="33"/>
      <c r="D61" s="34"/>
      <c r="E61" s="35"/>
      <c r="F61" s="36"/>
      <c r="G61" s="33"/>
      <c r="H61" s="33"/>
      <c r="I61" s="36"/>
      <c r="J61" s="36"/>
      <c r="K61" s="37" t="str">
        <f t="shared" si="1"/>
        <v/>
      </c>
    </row>
    <row r="62" spans="1:11" s="27" customFormat="1" ht="20" customHeight="1">
      <c r="A62" s="38" t="s">
        <v>105</v>
      </c>
      <c r="B62" s="33"/>
      <c r="C62" s="33"/>
      <c r="D62" s="34"/>
      <c r="E62" s="35"/>
      <c r="F62" s="36"/>
      <c r="G62" s="33"/>
      <c r="H62" s="33"/>
      <c r="I62" s="36"/>
      <c r="J62" s="36"/>
      <c r="K62" s="37" t="str">
        <f t="shared" si="1"/>
        <v/>
      </c>
    </row>
    <row r="63" spans="1:11" s="27" customFormat="1" ht="20" customHeight="1">
      <c r="A63" s="38" t="s">
        <v>106</v>
      </c>
      <c r="B63" s="33"/>
      <c r="C63" s="33"/>
      <c r="D63" s="34"/>
      <c r="E63" s="35"/>
      <c r="F63" s="36"/>
      <c r="G63" s="33"/>
      <c r="H63" s="33"/>
      <c r="I63" s="36"/>
      <c r="J63" s="36"/>
      <c r="K63" s="37" t="str">
        <f t="shared" si="1"/>
        <v/>
      </c>
    </row>
    <row r="64" spans="1:11" s="27" customFormat="1" ht="20" customHeight="1">
      <c r="A64" s="38" t="s">
        <v>107</v>
      </c>
      <c r="B64" s="33"/>
      <c r="C64" s="33"/>
      <c r="D64" s="34"/>
      <c r="E64" s="35"/>
      <c r="F64" s="36"/>
      <c r="G64" s="33"/>
      <c r="H64" s="33"/>
      <c r="I64" s="36"/>
      <c r="J64" s="36"/>
      <c r="K64" s="37" t="str">
        <f t="shared" si="1"/>
        <v/>
      </c>
    </row>
    <row r="65" spans="1:11" s="27" customFormat="1" ht="20" customHeight="1">
      <c r="A65" s="38" t="s">
        <v>108</v>
      </c>
      <c r="B65" s="33"/>
      <c r="C65" s="33"/>
      <c r="D65" s="34"/>
      <c r="E65" s="35"/>
      <c r="F65" s="36"/>
      <c r="G65" s="33"/>
      <c r="H65" s="33"/>
      <c r="I65" s="36"/>
      <c r="J65" s="36"/>
      <c r="K65" s="37" t="str">
        <f t="shared" si="1"/>
        <v/>
      </c>
    </row>
    <row r="66" spans="1:11" s="27" customFormat="1" ht="20" customHeight="1">
      <c r="A66" s="38" t="s">
        <v>109</v>
      </c>
      <c r="B66" s="33"/>
      <c r="C66" s="33"/>
      <c r="D66" s="34"/>
      <c r="E66" s="35"/>
      <c r="F66" s="36"/>
      <c r="G66" s="33"/>
      <c r="H66" s="33"/>
      <c r="I66" s="36"/>
      <c r="J66" s="36"/>
      <c r="K66" s="37" t="str">
        <f t="shared" si="1"/>
        <v/>
      </c>
    </row>
    <row r="67" spans="1:11" s="27" customFormat="1" ht="20" customHeight="1">
      <c r="A67" s="38" t="s">
        <v>110</v>
      </c>
      <c r="B67" s="33"/>
      <c r="C67" s="33"/>
      <c r="D67" s="34"/>
      <c r="E67" s="35"/>
      <c r="F67" s="36"/>
      <c r="G67" s="33"/>
      <c r="H67" s="33"/>
      <c r="I67" s="36"/>
      <c r="J67" s="36"/>
      <c r="K67" s="37" t="str">
        <f t="shared" si="1"/>
        <v/>
      </c>
    </row>
    <row r="68" spans="1:11" s="27" customFormat="1" ht="20" customHeight="1">
      <c r="A68" s="38" t="s">
        <v>111</v>
      </c>
      <c r="B68" s="33"/>
      <c r="C68" s="33"/>
      <c r="D68" s="34"/>
      <c r="E68" s="35"/>
      <c r="F68" s="36"/>
      <c r="G68" s="33"/>
      <c r="H68" s="33"/>
      <c r="I68" s="36"/>
      <c r="J68" s="36"/>
      <c r="K68" s="37" t="str">
        <f t="shared" si="1"/>
        <v/>
      </c>
    </row>
    <row r="69" spans="1:11" s="27" customFormat="1" ht="20" customHeight="1">
      <c r="A69" s="38" t="s">
        <v>112</v>
      </c>
      <c r="B69" s="33"/>
      <c r="C69" s="33"/>
      <c r="D69" s="34"/>
      <c r="E69" s="35"/>
      <c r="F69" s="36"/>
      <c r="G69" s="33"/>
      <c r="H69" s="33"/>
      <c r="I69" s="36"/>
      <c r="J69" s="36"/>
      <c r="K69" s="37" t="str">
        <f t="shared" si="1"/>
        <v/>
      </c>
    </row>
    <row r="70" spans="1:11" s="27" customFormat="1" ht="20" customHeight="1">
      <c r="A70" s="38" t="s">
        <v>113</v>
      </c>
      <c r="B70" s="33"/>
      <c r="C70" s="33"/>
      <c r="D70" s="34"/>
      <c r="E70" s="35"/>
      <c r="F70" s="36"/>
      <c r="G70" s="33"/>
      <c r="H70" s="33"/>
      <c r="I70" s="36"/>
      <c r="J70" s="36"/>
      <c r="K70" s="37" t="str">
        <f t="shared" si="1"/>
        <v/>
      </c>
    </row>
    <row r="71" spans="1:11" s="27" customFormat="1" ht="20" customHeight="1">
      <c r="A71" s="38" t="s">
        <v>114</v>
      </c>
      <c r="B71" s="33"/>
      <c r="C71" s="33"/>
      <c r="D71" s="34"/>
      <c r="E71" s="35"/>
      <c r="F71" s="36"/>
      <c r="G71" s="33"/>
      <c r="H71" s="33"/>
      <c r="I71" s="36"/>
      <c r="J71" s="36"/>
      <c r="K71" s="37" t="str">
        <f t="shared" si="1"/>
        <v/>
      </c>
    </row>
    <row r="72" spans="1:11" s="27" customFormat="1" ht="20" customHeight="1">
      <c r="A72" s="38" t="s">
        <v>115</v>
      </c>
      <c r="B72" s="33"/>
      <c r="C72" s="33"/>
      <c r="D72" s="34"/>
      <c r="E72" s="35"/>
      <c r="F72" s="36"/>
      <c r="G72" s="33"/>
      <c r="H72" s="33"/>
      <c r="I72" s="36"/>
      <c r="J72" s="36"/>
      <c r="K72" s="37" t="str">
        <f t="shared" si="1"/>
        <v/>
      </c>
    </row>
    <row r="73" spans="1:11" s="27" customFormat="1" ht="20" customHeight="1">
      <c r="A73" s="38" t="s">
        <v>116</v>
      </c>
      <c r="B73" s="33"/>
      <c r="C73" s="33"/>
      <c r="D73" s="34"/>
      <c r="E73" s="35"/>
      <c r="F73" s="36"/>
      <c r="G73" s="33"/>
      <c r="H73" s="33"/>
      <c r="I73" s="36"/>
      <c r="J73" s="36"/>
      <c r="K73" s="37" t="str">
        <f t="shared" si="1"/>
        <v/>
      </c>
    </row>
    <row r="74" spans="1:11" s="27" customFormat="1" ht="20" customHeight="1">
      <c r="A74" s="38" t="s">
        <v>117</v>
      </c>
      <c r="B74" s="33"/>
      <c r="C74" s="33"/>
      <c r="D74" s="34"/>
      <c r="E74" s="35"/>
      <c r="F74" s="36"/>
      <c r="G74" s="33"/>
      <c r="H74" s="33"/>
      <c r="I74" s="36"/>
      <c r="J74" s="36"/>
      <c r="K74" s="37" t="str">
        <f t="shared" si="1"/>
        <v/>
      </c>
    </row>
    <row r="75" spans="1:11" s="27" customFormat="1" ht="20" customHeight="1">
      <c r="A75" s="38" t="s">
        <v>118</v>
      </c>
      <c r="B75" s="33"/>
      <c r="C75" s="33"/>
      <c r="D75" s="34"/>
      <c r="E75" s="35"/>
      <c r="F75" s="36"/>
      <c r="G75" s="33"/>
      <c r="H75" s="33"/>
      <c r="I75" s="36"/>
      <c r="J75" s="36"/>
      <c r="K75" s="37" t="str">
        <f t="shared" ref="K75:K103" si="2">_xlfn.IFS(AND(I75&lt;&gt;"København",I75&lt;&gt;"Frederiksberg",ISTEXT(J75)),"Intet PEA-tilskud til deltagere udenfor Kbh./Frb.",AND(I75&lt;&gt;"København",I75&lt;&gt;"Frederiksberg",ISTEXT(J75),ISTEXT(B75)),"",J75=0,"",J75="Folkepensionist","Tro- og loveerklæring",J75="Efterlønsmodtager","Tro- og loveerklæring",J75="Førtidspensionsmodtager","Tro- og loveerklæring",J75="Arbejdsløshedsunderstøttelsesmodtager","Tro- og loveerklæring",J75="Studerende","SU-støttemeddelse",J75="Lærling","Gældende uddannelsesaftale",J75="Sygedagpengemodtager","Intet PEA-tilskud til sygedagpengemodtagere",J75="Barselsdagpengemodtager","Intet PEA-tilskud til barselsdagpengemodtagere")</f>
        <v/>
      </c>
    </row>
    <row r="76" spans="1:11" s="27" customFormat="1" ht="20" customHeight="1">
      <c r="A76" s="38" t="s">
        <v>119</v>
      </c>
      <c r="B76" s="33"/>
      <c r="C76" s="33"/>
      <c r="D76" s="34"/>
      <c r="E76" s="35"/>
      <c r="F76" s="36"/>
      <c r="G76" s="33"/>
      <c r="H76" s="33"/>
      <c r="I76" s="36"/>
      <c r="J76" s="36"/>
      <c r="K76" s="37" t="str">
        <f t="shared" si="2"/>
        <v/>
      </c>
    </row>
    <row r="77" spans="1:11" s="27" customFormat="1" ht="20" customHeight="1">
      <c r="A77" s="38" t="s">
        <v>120</v>
      </c>
      <c r="B77" s="33"/>
      <c r="C77" s="33"/>
      <c r="D77" s="34"/>
      <c r="E77" s="35"/>
      <c r="F77" s="36"/>
      <c r="G77" s="33"/>
      <c r="H77" s="33"/>
      <c r="I77" s="36"/>
      <c r="J77" s="36"/>
      <c r="K77" s="37" t="str">
        <f t="shared" si="2"/>
        <v/>
      </c>
    </row>
    <row r="78" spans="1:11" s="27" customFormat="1" ht="20" customHeight="1">
      <c r="A78" s="38" t="s">
        <v>121</v>
      </c>
      <c r="B78" s="33"/>
      <c r="C78" s="33"/>
      <c r="D78" s="34"/>
      <c r="E78" s="35"/>
      <c r="F78" s="36"/>
      <c r="G78" s="33"/>
      <c r="H78" s="33"/>
      <c r="I78" s="36"/>
      <c r="J78" s="36"/>
      <c r="K78" s="37" t="str">
        <f t="shared" si="2"/>
        <v/>
      </c>
    </row>
    <row r="79" spans="1:11" s="27" customFormat="1" ht="20" customHeight="1">
      <c r="A79" s="38" t="s">
        <v>122</v>
      </c>
      <c r="B79" s="33"/>
      <c r="C79" s="33"/>
      <c r="D79" s="34"/>
      <c r="E79" s="35"/>
      <c r="F79" s="36"/>
      <c r="G79" s="33"/>
      <c r="H79" s="33"/>
      <c r="I79" s="36"/>
      <c r="J79" s="36"/>
      <c r="K79" s="37" t="str">
        <f t="shared" si="2"/>
        <v/>
      </c>
    </row>
    <row r="80" spans="1:11" s="27" customFormat="1" ht="20" customHeight="1">
      <c r="A80" s="38" t="s">
        <v>123</v>
      </c>
      <c r="B80" s="33"/>
      <c r="C80" s="33"/>
      <c r="D80" s="34"/>
      <c r="E80" s="35"/>
      <c r="F80" s="36"/>
      <c r="G80" s="33"/>
      <c r="H80" s="33"/>
      <c r="I80" s="36"/>
      <c r="J80" s="36"/>
      <c r="K80" s="37" t="str">
        <f t="shared" si="2"/>
        <v/>
      </c>
    </row>
    <row r="81" spans="1:11" s="27" customFormat="1" ht="20" customHeight="1">
      <c r="A81" s="38" t="s">
        <v>124</v>
      </c>
      <c r="B81" s="33"/>
      <c r="C81" s="33"/>
      <c r="D81" s="34"/>
      <c r="E81" s="35"/>
      <c r="F81" s="36"/>
      <c r="G81" s="33"/>
      <c r="H81" s="33"/>
      <c r="I81" s="36"/>
      <c r="J81" s="36"/>
      <c r="K81" s="37" t="str">
        <f t="shared" si="2"/>
        <v/>
      </c>
    </row>
    <row r="82" spans="1:11" s="27" customFormat="1" ht="20" customHeight="1">
      <c r="A82" s="38" t="s">
        <v>125</v>
      </c>
      <c r="B82" s="33"/>
      <c r="C82" s="33"/>
      <c r="D82" s="34"/>
      <c r="E82" s="35"/>
      <c r="F82" s="36"/>
      <c r="G82" s="33"/>
      <c r="H82" s="33"/>
      <c r="I82" s="36"/>
      <c r="J82" s="36"/>
      <c r="K82" s="37" t="str">
        <f t="shared" si="2"/>
        <v/>
      </c>
    </row>
    <row r="83" spans="1:11" s="27" customFormat="1" ht="20" customHeight="1">
      <c r="A83" s="38" t="s">
        <v>126</v>
      </c>
      <c r="B83" s="33"/>
      <c r="C83" s="33"/>
      <c r="D83" s="34"/>
      <c r="E83" s="35"/>
      <c r="F83" s="36"/>
      <c r="G83" s="33"/>
      <c r="H83" s="33"/>
      <c r="I83" s="36"/>
      <c r="J83" s="36"/>
      <c r="K83" s="37" t="str">
        <f t="shared" si="2"/>
        <v/>
      </c>
    </row>
    <row r="84" spans="1:11" s="27" customFormat="1" ht="20" customHeight="1">
      <c r="A84" s="38" t="s">
        <v>127</v>
      </c>
      <c r="B84" s="33"/>
      <c r="C84" s="33"/>
      <c r="D84" s="34"/>
      <c r="E84" s="35"/>
      <c r="F84" s="36"/>
      <c r="G84" s="33"/>
      <c r="H84" s="33"/>
      <c r="I84" s="36"/>
      <c r="J84" s="36"/>
      <c r="K84" s="37" t="str">
        <f t="shared" si="2"/>
        <v/>
      </c>
    </row>
    <row r="85" spans="1:11" s="27" customFormat="1" ht="20" customHeight="1">
      <c r="A85" s="38" t="s">
        <v>128</v>
      </c>
      <c r="B85" s="33"/>
      <c r="C85" s="33"/>
      <c r="D85" s="34"/>
      <c r="E85" s="35"/>
      <c r="F85" s="36"/>
      <c r="G85" s="33"/>
      <c r="H85" s="33"/>
      <c r="I85" s="36"/>
      <c r="J85" s="36"/>
      <c r="K85" s="37" t="str">
        <f t="shared" si="2"/>
        <v/>
      </c>
    </row>
    <row r="86" spans="1:11" s="27" customFormat="1" ht="20" customHeight="1">
      <c r="A86" s="38" t="s">
        <v>129</v>
      </c>
      <c r="B86" s="33"/>
      <c r="C86" s="33"/>
      <c r="D86" s="34"/>
      <c r="E86" s="35"/>
      <c r="F86" s="36"/>
      <c r="G86" s="33"/>
      <c r="H86" s="33"/>
      <c r="I86" s="36"/>
      <c r="J86" s="36"/>
      <c r="K86" s="37" t="str">
        <f t="shared" si="2"/>
        <v/>
      </c>
    </row>
    <row r="87" spans="1:11" s="27" customFormat="1" ht="20" customHeight="1">
      <c r="A87" s="38" t="s">
        <v>130</v>
      </c>
      <c r="B87" s="33"/>
      <c r="C87" s="33"/>
      <c r="D87" s="34"/>
      <c r="E87" s="35"/>
      <c r="F87" s="36"/>
      <c r="G87" s="33"/>
      <c r="H87" s="33"/>
      <c r="I87" s="36"/>
      <c r="J87" s="36"/>
      <c r="K87" s="37" t="str">
        <f t="shared" si="2"/>
        <v/>
      </c>
    </row>
    <row r="88" spans="1:11" s="27" customFormat="1" ht="20" customHeight="1">
      <c r="A88" s="38" t="s">
        <v>131</v>
      </c>
      <c r="B88" s="33"/>
      <c r="C88" s="33"/>
      <c r="D88" s="34"/>
      <c r="E88" s="35"/>
      <c r="F88" s="36"/>
      <c r="G88" s="33"/>
      <c r="H88" s="33"/>
      <c r="I88" s="36"/>
      <c r="J88" s="36"/>
      <c r="K88" s="37" t="str">
        <f t="shared" si="2"/>
        <v/>
      </c>
    </row>
    <row r="89" spans="1:11" s="27" customFormat="1" ht="20" customHeight="1">
      <c r="A89" s="38" t="s">
        <v>132</v>
      </c>
      <c r="B89" s="33"/>
      <c r="C89" s="33"/>
      <c r="D89" s="34"/>
      <c r="E89" s="35"/>
      <c r="F89" s="36"/>
      <c r="G89" s="33"/>
      <c r="H89" s="33"/>
      <c r="I89" s="36"/>
      <c r="J89" s="36"/>
      <c r="K89" s="37" t="str">
        <f t="shared" si="2"/>
        <v/>
      </c>
    </row>
    <row r="90" spans="1:11" s="27" customFormat="1" ht="20" customHeight="1">
      <c r="A90" s="38" t="s">
        <v>133</v>
      </c>
      <c r="B90" s="33"/>
      <c r="C90" s="33"/>
      <c r="D90" s="34"/>
      <c r="E90" s="35"/>
      <c r="F90" s="36"/>
      <c r="G90" s="33"/>
      <c r="H90" s="33"/>
      <c r="I90" s="36"/>
      <c r="J90" s="36"/>
      <c r="K90" s="37" t="str">
        <f t="shared" si="2"/>
        <v/>
      </c>
    </row>
    <row r="91" spans="1:11" s="27" customFormat="1" ht="20" customHeight="1">
      <c r="A91" s="38" t="s">
        <v>134</v>
      </c>
      <c r="B91" s="33"/>
      <c r="C91" s="33"/>
      <c r="D91" s="34"/>
      <c r="E91" s="35"/>
      <c r="F91" s="36"/>
      <c r="G91" s="33"/>
      <c r="H91" s="33"/>
      <c r="I91" s="36"/>
      <c r="J91" s="36"/>
      <c r="K91" s="37" t="str">
        <f t="shared" si="2"/>
        <v/>
      </c>
    </row>
    <row r="92" spans="1:11" s="27" customFormat="1" ht="20" customHeight="1">
      <c r="A92" s="38" t="s">
        <v>135</v>
      </c>
      <c r="B92" s="33"/>
      <c r="C92" s="33"/>
      <c r="D92" s="34"/>
      <c r="E92" s="35"/>
      <c r="F92" s="36"/>
      <c r="G92" s="33"/>
      <c r="H92" s="33"/>
      <c r="I92" s="36"/>
      <c r="J92" s="36"/>
      <c r="K92" s="37" t="str">
        <f t="shared" si="2"/>
        <v/>
      </c>
    </row>
    <row r="93" spans="1:11" s="27" customFormat="1" ht="20" customHeight="1">
      <c r="A93" s="38" t="s">
        <v>136</v>
      </c>
      <c r="B93" s="33"/>
      <c r="C93" s="33"/>
      <c r="D93" s="34"/>
      <c r="E93" s="35"/>
      <c r="F93" s="36"/>
      <c r="G93" s="33"/>
      <c r="H93" s="33"/>
      <c r="I93" s="36"/>
      <c r="J93" s="36"/>
      <c r="K93" s="37" t="str">
        <f t="shared" si="2"/>
        <v/>
      </c>
    </row>
    <row r="94" spans="1:11" s="27" customFormat="1" ht="20" customHeight="1">
      <c r="A94" s="38" t="s">
        <v>137</v>
      </c>
      <c r="B94" s="33"/>
      <c r="C94" s="33"/>
      <c r="D94" s="34"/>
      <c r="E94" s="35"/>
      <c r="F94" s="36"/>
      <c r="G94" s="33"/>
      <c r="H94" s="33"/>
      <c r="I94" s="36"/>
      <c r="J94" s="36"/>
      <c r="K94" s="37" t="str">
        <f t="shared" si="2"/>
        <v/>
      </c>
    </row>
    <row r="95" spans="1:11" s="27" customFormat="1" ht="20" customHeight="1">
      <c r="A95" s="38" t="s">
        <v>138</v>
      </c>
      <c r="B95" s="33"/>
      <c r="C95" s="33"/>
      <c r="D95" s="34"/>
      <c r="E95" s="35"/>
      <c r="F95" s="36"/>
      <c r="G95" s="33"/>
      <c r="H95" s="33"/>
      <c r="I95" s="36"/>
      <c r="J95" s="36"/>
      <c r="K95" s="37" t="str">
        <f t="shared" si="2"/>
        <v/>
      </c>
    </row>
    <row r="96" spans="1:11" s="27" customFormat="1" ht="20" customHeight="1">
      <c r="A96" s="38" t="s">
        <v>139</v>
      </c>
      <c r="B96" s="33"/>
      <c r="C96" s="33"/>
      <c r="D96" s="34"/>
      <c r="E96" s="35"/>
      <c r="F96" s="36"/>
      <c r="G96" s="33"/>
      <c r="H96" s="33"/>
      <c r="I96" s="36"/>
      <c r="J96" s="36"/>
      <c r="K96" s="37" t="str">
        <f t="shared" si="2"/>
        <v/>
      </c>
    </row>
    <row r="97" spans="1:11" s="27" customFormat="1" ht="20" customHeight="1">
      <c r="A97" s="38" t="s">
        <v>140</v>
      </c>
      <c r="B97" s="33"/>
      <c r="C97" s="33"/>
      <c r="D97" s="34"/>
      <c r="E97" s="35"/>
      <c r="F97" s="36"/>
      <c r="G97" s="33"/>
      <c r="H97" s="33"/>
      <c r="I97" s="36"/>
      <c r="J97" s="36"/>
      <c r="K97" s="37" t="str">
        <f t="shared" si="2"/>
        <v/>
      </c>
    </row>
    <row r="98" spans="1:11" s="27" customFormat="1" ht="20" customHeight="1">
      <c r="A98" s="38" t="s">
        <v>141</v>
      </c>
      <c r="B98" s="33"/>
      <c r="C98" s="33"/>
      <c r="D98" s="34"/>
      <c r="E98" s="35"/>
      <c r="F98" s="36"/>
      <c r="G98" s="33"/>
      <c r="H98" s="33"/>
      <c r="I98" s="36"/>
      <c r="J98" s="36"/>
      <c r="K98" s="37" t="str">
        <f t="shared" si="2"/>
        <v/>
      </c>
    </row>
    <row r="99" spans="1:11" s="27" customFormat="1" ht="20" customHeight="1">
      <c r="A99" s="38" t="s">
        <v>142</v>
      </c>
      <c r="B99" s="33"/>
      <c r="C99" s="33"/>
      <c r="D99" s="34"/>
      <c r="E99" s="35"/>
      <c r="F99" s="36"/>
      <c r="G99" s="33"/>
      <c r="H99" s="33"/>
      <c r="I99" s="36"/>
      <c r="J99" s="36"/>
      <c r="K99" s="37" t="str">
        <f t="shared" si="2"/>
        <v/>
      </c>
    </row>
    <row r="100" spans="1:11" s="27" customFormat="1" ht="20" customHeight="1">
      <c r="A100" s="38" t="s">
        <v>143</v>
      </c>
      <c r="B100" s="33"/>
      <c r="C100" s="33"/>
      <c r="D100" s="34"/>
      <c r="E100" s="35"/>
      <c r="F100" s="36"/>
      <c r="G100" s="33"/>
      <c r="H100" s="33"/>
      <c r="I100" s="36"/>
      <c r="J100" s="36"/>
      <c r="K100" s="37" t="str">
        <f t="shared" si="2"/>
        <v/>
      </c>
    </row>
    <row r="101" spans="1:11" s="27" customFormat="1" ht="20" customHeight="1">
      <c r="A101" s="38" t="s">
        <v>144</v>
      </c>
      <c r="B101" s="33"/>
      <c r="C101" s="33"/>
      <c r="D101" s="34"/>
      <c r="E101" s="35"/>
      <c r="F101" s="36"/>
      <c r="G101" s="33"/>
      <c r="H101" s="33"/>
      <c r="I101" s="36"/>
      <c r="J101" s="36"/>
      <c r="K101" s="37" t="str">
        <f t="shared" si="2"/>
        <v/>
      </c>
    </row>
    <row r="102" spans="1:11" s="27" customFormat="1" ht="20" customHeight="1">
      <c r="A102" s="38" t="s">
        <v>145</v>
      </c>
      <c r="B102" s="33"/>
      <c r="C102" s="33"/>
      <c r="D102" s="34"/>
      <c r="E102" s="35"/>
      <c r="F102" s="36"/>
      <c r="G102" s="33"/>
      <c r="H102" s="33"/>
      <c r="I102" s="36"/>
      <c r="J102" s="36"/>
      <c r="K102" s="37" t="str">
        <f t="shared" si="2"/>
        <v/>
      </c>
    </row>
    <row r="103" spans="1:11" s="27" customFormat="1" ht="20" customHeight="1">
      <c r="A103" s="39" t="s">
        <v>146</v>
      </c>
      <c r="B103" s="33"/>
      <c r="C103" s="33"/>
      <c r="D103" s="34"/>
      <c r="E103" s="35"/>
      <c r="F103" s="36"/>
      <c r="G103" s="33"/>
      <c r="H103" s="33"/>
      <c r="I103" s="36"/>
      <c r="J103" s="36"/>
      <c r="K103" s="37" t="str">
        <f t="shared" si="2"/>
        <v/>
      </c>
    </row>
    <row r="104" spans="1:11" ht="20" customHeight="1">
      <c r="A104" s="1"/>
    </row>
    <row r="105" spans="1:11" ht="20" customHeight="1">
      <c r="A105" s="1"/>
    </row>
    <row r="106" spans="1:11" ht="20" customHeight="1">
      <c r="A106" s="1"/>
    </row>
    <row r="107" spans="1:11" ht="20" customHeight="1">
      <c r="A107" s="1"/>
    </row>
    <row r="108" spans="1:11" ht="20" customHeight="1">
      <c r="A108" s="1"/>
    </row>
    <row r="109" spans="1:11" ht="20" customHeight="1">
      <c r="A109" s="1"/>
    </row>
    <row r="110" spans="1:11" ht="20" customHeight="1">
      <c r="A110" s="1"/>
    </row>
    <row r="111" spans="1:11" ht="20" customHeight="1">
      <c r="A111" s="1"/>
    </row>
    <row r="113" spans="1:5" ht="20" customHeight="1">
      <c r="B113" s="3"/>
      <c r="C113" s="3"/>
    </row>
    <row r="114" spans="1:5" ht="20" hidden="1" customHeight="1">
      <c r="A114" s="15"/>
      <c r="B114" s="41" t="s">
        <v>152</v>
      </c>
      <c r="C114" s="41"/>
    </row>
    <row r="115" spans="1:5" ht="20" hidden="1" customHeight="1">
      <c r="A115" s="15"/>
      <c r="B115" s="4" t="s">
        <v>147</v>
      </c>
      <c r="C115" s="4" t="s">
        <v>30</v>
      </c>
      <c r="E115" s="5"/>
    </row>
    <row r="116" spans="1:5" ht="20" hidden="1" customHeight="1">
      <c r="A116" s="15"/>
      <c r="B116" s="3" t="s">
        <v>148</v>
      </c>
      <c r="C116" s="3" t="s">
        <v>11</v>
      </c>
    </row>
    <row r="117" spans="1:5" ht="20" hidden="1" customHeight="1">
      <c r="A117" s="15"/>
      <c r="B117" s="3" t="s">
        <v>151</v>
      </c>
      <c r="C117" s="3" t="s">
        <v>6</v>
      </c>
    </row>
    <row r="118" spans="1:5" ht="20" hidden="1" customHeight="1">
      <c r="A118" s="15"/>
      <c r="B118" s="3" t="s">
        <v>48</v>
      </c>
      <c r="C118" s="3" t="s">
        <v>2</v>
      </c>
      <c r="E118" s="6"/>
    </row>
    <row r="119" spans="1:5" ht="20" hidden="1" customHeight="1">
      <c r="A119" s="15"/>
      <c r="B119" s="3" t="s">
        <v>149</v>
      </c>
      <c r="C119" s="3" t="s">
        <v>3</v>
      </c>
      <c r="E119" s="6"/>
    </row>
    <row r="120" spans="1:5" ht="20" hidden="1" customHeight="1">
      <c r="A120" s="15"/>
      <c r="B120" s="3" t="s">
        <v>51</v>
      </c>
      <c r="C120" s="3" t="s">
        <v>4</v>
      </c>
      <c r="E120" s="6"/>
    </row>
    <row r="121" spans="1:5" ht="20" hidden="1" customHeight="1">
      <c r="A121" s="15"/>
      <c r="B121" s="3" t="s">
        <v>50</v>
      </c>
      <c r="C121" s="3" t="s">
        <v>5</v>
      </c>
      <c r="E121" s="6"/>
    </row>
    <row r="122" spans="1:5" ht="20" hidden="1" customHeight="1">
      <c r="A122" s="15"/>
      <c r="B122" s="3" t="s">
        <v>49</v>
      </c>
      <c r="C122" s="3" t="s">
        <v>8</v>
      </c>
      <c r="E122" s="6"/>
    </row>
    <row r="123" spans="1:5" ht="20" hidden="1" customHeight="1">
      <c r="A123" s="15"/>
      <c r="B123" s="3" t="s">
        <v>150</v>
      </c>
      <c r="C123" s="3" t="s">
        <v>9</v>
      </c>
      <c r="E123" s="6"/>
    </row>
    <row r="124" spans="1:5" ht="20" hidden="1" customHeight="1">
      <c r="A124" s="15"/>
      <c r="B124" s="3"/>
      <c r="C124" s="3" t="s">
        <v>31</v>
      </c>
      <c r="E124" s="6"/>
    </row>
    <row r="125" spans="1:5" ht="20" hidden="1" customHeight="1">
      <c r="A125" s="15"/>
      <c r="B125" s="3"/>
      <c r="C125" s="3" t="s">
        <v>10</v>
      </c>
      <c r="E125" s="6"/>
    </row>
    <row r="126" spans="1:5" ht="20" hidden="1" customHeight="1">
      <c r="A126" s="15"/>
      <c r="B126" s="3"/>
      <c r="C126" s="3" t="s">
        <v>12</v>
      </c>
      <c r="E126" s="6"/>
    </row>
    <row r="127" spans="1:5" ht="20" hidden="1" customHeight="1">
      <c r="A127" s="15"/>
      <c r="B127" s="3"/>
      <c r="C127" s="3" t="s">
        <v>13</v>
      </c>
      <c r="E127" s="6"/>
    </row>
    <row r="128" spans="1:5" ht="20" hidden="1" customHeight="1">
      <c r="A128" s="15"/>
      <c r="B128" s="3"/>
      <c r="C128" s="3" t="s">
        <v>14</v>
      </c>
      <c r="E128" s="6"/>
    </row>
    <row r="129" spans="1:5" ht="20" hidden="1" customHeight="1">
      <c r="A129" s="15"/>
      <c r="B129" s="3"/>
      <c r="C129" s="3" t="s">
        <v>15</v>
      </c>
      <c r="E129" s="6"/>
    </row>
    <row r="130" spans="1:5" ht="20" hidden="1" customHeight="1">
      <c r="A130" s="15"/>
      <c r="B130" s="3"/>
      <c r="C130" s="3" t="s">
        <v>16</v>
      </c>
    </row>
    <row r="131" spans="1:5" ht="20" hidden="1" customHeight="1">
      <c r="A131" s="15"/>
      <c r="B131" s="3"/>
      <c r="C131" s="3" t="s">
        <v>32</v>
      </c>
    </row>
    <row r="132" spans="1:5" ht="20" hidden="1" customHeight="1">
      <c r="A132" s="15"/>
      <c r="B132" s="3"/>
      <c r="C132" s="3" t="s">
        <v>17</v>
      </c>
    </row>
    <row r="133" spans="1:5" ht="20" hidden="1" customHeight="1">
      <c r="A133" s="15"/>
      <c r="B133" s="3"/>
      <c r="C133" s="3" t="s">
        <v>18</v>
      </c>
    </row>
    <row r="134" spans="1:5" ht="20" hidden="1" customHeight="1">
      <c r="A134" s="15"/>
      <c r="B134" s="3"/>
      <c r="C134" s="3" t="s">
        <v>19</v>
      </c>
    </row>
    <row r="135" spans="1:5" ht="20" hidden="1" customHeight="1">
      <c r="A135" s="15"/>
      <c r="B135" s="3"/>
      <c r="C135" s="3" t="s">
        <v>20</v>
      </c>
    </row>
    <row r="136" spans="1:5" ht="20" hidden="1" customHeight="1">
      <c r="A136" s="15"/>
      <c r="B136" s="3"/>
      <c r="C136" s="3" t="s">
        <v>21</v>
      </c>
    </row>
    <row r="137" spans="1:5" ht="20" hidden="1" customHeight="1">
      <c r="A137" s="15"/>
      <c r="B137" s="3"/>
      <c r="C137" s="3" t="s">
        <v>33</v>
      </c>
    </row>
    <row r="138" spans="1:5" ht="20" hidden="1" customHeight="1">
      <c r="A138" s="15"/>
      <c r="B138" s="3"/>
      <c r="C138" s="3" t="s">
        <v>22</v>
      </c>
    </row>
    <row r="139" spans="1:5" ht="20" hidden="1" customHeight="1">
      <c r="A139" s="15"/>
      <c r="B139" s="3"/>
      <c r="C139" s="3" t="s">
        <v>23</v>
      </c>
    </row>
    <row r="140" spans="1:5" ht="20" hidden="1" customHeight="1">
      <c r="A140" s="15"/>
      <c r="B140" s="3"/>
      <c r="C140" s="3" t="s">
        <v>24</v>
      </c>
    </row>
    <row r="141" spans="1:5" ht="20" hidden="1" customHeight="1">
      <c r="A141" s="15"/>
      <c r="B141" s="3"/>
      <c r="C141" s="3" t="s">
        <v>25</v>
      </c>
    </row>
    <row r="142" spans="1:5" ht="20" hidden="1" customHeight="1">
      <c r="A142" s="15"/>
      <c r="B142" s="3"/>
      <c r="C142" s="3" t="s">
        <v>34</v>
      </c>
    </row>
    <row r="143" spans="1:5" ht="20" hidden="1" customHeight="1">
      <c r="A143" s="15"/>
      <c r="B143" s="3"/>
      <c r="C143" s="3" t="s">
        <v>35</v>
      </c>
    </row>
    <row r="144" spans="1:5" ht="20" hidden="1" customHeight="1">
      <c r="A144" s="15"/>
      <c r="B144" s="3"/>
      <c r="C144" s="3" t="s">
        <v>36</v>
      </c>
    </row>
    <row r="145" spans="1:3" ht="20" hidden="1" customHeight="1">
      <c r="A145" s="15"/>
      <c r="B145" s="3"/>
      <c r="C145" s="3" t="s">
        <v>26</v>
      </c>
    </row>
    <row r="146" spans="1:3" ht="20" hidden="1" customHeight="1">
      <c r="A146" s="15"/>
      <c r="B146" s="3"/>
      <c r="C146" s="3" t="s">
        <v>37</v>
      </c>
    </row>
    <row r="147" spans="1:3" ht="20" hidden="1" customHeight="1">
      <c r="A147" s="15"/>
      <c r="B147" s="3"/>
      <c r="C147" s="3" t="s">
        <v>38</v>
      </c>
    </row>
    <row r="148" spans="1:3" ht="20" hidden="1" customHeight="1">
      <c r="A148" s="15"/>
      <c r="B148" s="3"/>
      <c r="C148" s="3" t="s">
        <v>39</v>
      </c>
    </row>
    <row r="149" spans="1:3" ht="20" hidden="1" customHeight="1">
      <c r="A149" s="15"/>
      <c r="B149" s="3"/>
      <c r="C149" s="3" t="s">
        <v>40</v>
      </c>
    </row>
    <row r="150" spans="1:3" ht="20" hidden="1" customHeight="1">
      <c r="A150" s="15"/>
      <c r="B150" s="3"/>
      <c r="C150" s="3" t="s">
        <v>27</v>
      </c>
    </row>
    <row r="151" spans="1:3" ht="20" hidden="1" customHeight="1">
      <c r="A151" s="15"/>
      <c r="B151" s="3"/>
      <c r="C151" s="3" t="s">
        <v>28</v>
      </c>
    </row>
    <row r="152" spans="1:3" ht="20" hidden="1" customHeight="1">
      <c r="A152" s="15"/>
      <c r="B152" s="3"/>
      <c r="C152" s="3" t="s">
        <v>41</v>
      </c>
    </row>
    <row r="153" spans="1:3" ht="20" hidden="1" customHeight="1">
      <c r="A153" s="15"/>
      <c r="B153" s="3"/>
      <c r="C153" s="3" t="s">
        <v>42</v>
      </c>
    </row>
    <row r="154" spans="1:3" ht="20" hidden="1" customHeight="1">
      <c r="A154" s="15"/>
      <c r="B154" s="3"/>
      <c r="C154" s="3" t="s">
        <v>43</v>
      </c>
    </row>
    <row r="155" spans="1:3" ht="20" hidden="1" customHeight="1">
      <c r="A155" s="15"/>
      <c r="B155" s="3"/>
      <c r="C155" s="3" t="s">
        <v>44</v>
      </c>
    </row>
    <row r="156" spans="1:3" ht="20" hidden="1" customHeight="1">
      <c r="A156" s="15"/>
      <c r="B156" s="3"/>
      <c r="C156" s="3" t="s">
        <v>29</v>
      </c>
    </row>
    <row r="157" spans="1:3" ht="20" hidden="1" customHeight="1">
      <c r="A157" s="15"/>
      <c r="B157" s="3"/>
      <c r="C157" s="3" t="s">
        <v>7</v>
      </c>
    </row>
    <row r="158" spans="1:3" ht="16" hidden="1">
      <c r="A158" s="15"/>
      <c r="B158" s="3"/>
      <c r="C158" s="3" t="s">
        <v>45</v>
      </c>
    </row>
    <row r="159" spans="1:3" ht="20" customHeight="1">
      <c r="B159" s="3"/>
      <c r="C159" s="3"/>
    </row>
  </sheetData>
  <sheetProtection formatCells="0" selectLockedCells="1"/>
  <mergeCells count="13">
    <mergeCell ref="D1:G2"/>
    <mergeCell ref="B114:C114"/>
    <mergeCell ref="G4:I4"/>
    <mergeCell ref="G5:K5"/>
    <mergeCell ref="C4:D4"/>
    <mergeCell ref="C5:D5"/>
    <mergeCell ref="C6:D6"/>
    <mergeCell ref="C7:D7"/>
    <mergeCell ref="J1:K1"/>
    <mergeCell ref="D3:G3"/>
    <mergeCell ref="J2:K3"/>
    <mergeCell ref="J4:K4"/>
    <mergeCell ref="H6:K6"/>
  </mergeCells>
  <phoneticPr fontId="1" type="noConversion"/>
  <conditionalFormatting sqref="K11:K103">
    <cfRule type="containsText" dxfId="21" priority="30" operator="containsText" text="Intet">
      <formula>NOT(ISERROR(SEARCH("Intet",K11)))</formula>
    </cfRule>
  </conditionalFormatting>
  <conditionalFormatting sqref="C4:C7">
    <cfRule type="expression" dxfId="20" priority="19">
      <formula>ISBLANK(C4)</formula>
    </cfRule>
  </conditionalFormatting>
  <conditionalFormatting sqref="J11:J103">
    <cfRule type="expression" dxfId="19" priority="40">
      <formula>AND(I11&lt;&gt;"København",I11&lt;&gt;"Frederiksberg",ISTEXT(J11),ISTEXT(B11))</formula>
    </cfRule>
  </conditionalFormatting>
  <conditionalFormatting sqref="E11:E103">
    <cfRule type="expression" dxfId="18" priority="41">
      <formula>AND(I11&lt;&gt;$C$5,E11&lt;1,ISTEXT(B11))</formula>
    </cfRule>
  </conditionalFormatting>
  <conditionalFormatting sqref="A11:A103">
    <cfRule type="expression" dxfId="17" priority="44">
      <formula>AND(ISTEXT(B11),ISTEXT(C11),ISNUMBER(D11),ISTEXT(F11),ISTEXT(G11),ISTEXT(I11),#REF!="")</formula>
    </cfRule>
    <cfRule type="expression" dxfId="16" priority="45">
      <formula>OR(ISTEXT(B11),ISTEXT(C11),ISNUMBER(D11),ISTEXT(F11),ISTEXT(G11),ISTEXT(I11),#REF!&lt;&gt;"")</formula>
    </cfRule>
  </conditionalFormatting>
  <conditionalFormatting sqref="B11">
    <cfRule type="notContainsBlanks" dxfId="15" priority="2">
      <formula>LEN(TRIM(B11))&gt;0</formula>
    </cfRule>
  </conditionalFormatting>
  <conditionalFormatting sqref="D13">
    <cfRule type="notContainsBlanks" dxfId="14" priority="1">
      <formula>LEN(TRIM(D13))&gt;0</formula>
    </cfRule>
  </conditionalFormatting>
  <dataValidations count="9">
    <dataValidation type="date" operator="notEqual" allowBlank="1" showInputMessage="1" showErrorMessage="1" errorTitle="Fejl i indtastning" error="Datoformatet skal være dd-mm-åååå" sqref="D12:D103" xr:uid="{82D77472-8F69-FE4E-97BB-7B305185A066}">
      <formula1>1</formula1>
    </dataValidation>
    <dataValidation type="textLength" allowBlank="1" showInputMessage="1" showErrorMessage="1" errorTitle="Fejl i indtastning" error="Postnummeret skal bestå af 4 tal" sqref="G11:G103" xr:uid="{0D843898-EA6D-E244-97CB-611B80B51E1D}">
      <formula1>4</formula1>
      <formula2>4</formula2>
    </dataValidation>
    <dataValidation type="textLength" allowBlank="1" showInputMessage="1" showErrorMessage="1" errorTitle="Fejl i indtastning" error="De fire sidste cifre i CPR-nummeret skal bestå af 4 tal" sqref="E11:E103" xr:uid="{CD26A5A2-86A2-7F4B-8947-3E68A82F7A7F}">
      <formula1>4</formula1>
      <formula2>4</formula2>
    </dataValidation>
    <dataValidation type="date" operator="greaterThan" allowBlank="1" showInputMessage="1" showErrorMessage="1" errorTitle="Fejl i indtastning" error="Datoformatet skal være dd-mm-åå og være en dato efter sæsonstart" sqref="C7" xr:uid="{3EA60B92-73E0-FA40-9E9B-D0AF7DC9B6CB}">
      <formula1>C6</formula1>
    </dataValidation>
    <dataValidation type="date" operator="notEqual" allowBlank="1" showInputMessage="1" showErrorMessage="1" errorTitle="Fejl i indtastning" error="Datoformatet skal være dd-mm-åå" sqref="C6" xr:uid="{1F26E81E-4C96-CD4A-8217-605A308A36BF}">
      <formula1>1</formula1>
    </dataValidation>
    <dataValidation type="list" allowBlank="1" showInputMessage="1" showErrorMessage="1" errorTitle="Fejl i indtastning" error="Vælg øvestedskommune i rullelisten ved at trykke på pilen til højre for cellen" sqref="C5" xr:uid="{DF09D1AE-2798-774A-BE7A-081F8E67A1BF}">
      <formula1>$C$116:$C$117</formula1>
    </dataValidation>
    <dataValidation type="list" allowBlank="1" showInputMessage="1" showErrorMessage="1" errorTitle="Fejl i indtastning" error="Vælg deltagerens hjemkommune i rullelisten ved at trykke på pilen til højre for cellen" sqref="I11:I103" xr:uid="{568DA017-E8A8-864D-9DC8-DF0F6E5D1EDF}">
      <formula1>$C$116:$C$158</formula1>
    </dataValidation>
    <dataValidation type="list" allowBlank="1" showInputMessage="1" showErrorMessage="1" errorTitle="Fejl i indtastning" error="Vælg deltagerens PEA-status i rullelisten ved at trykke på pilen til højre for cellen" sqref="J11:J103" xr:uid="{73854A17-E033-C341-9CB7-1A1BEF61CFBD}">
      <formula1>$B$116:$B$123</formula1>
    </dataValidation>
    <dataValidation type="date" operator="notEqual" allowBlank="1" showInputMessage="1" showErrorMessage="1" errorTitle="Fejl i indtastning" error="Datoformatet skal være dd/mm/åååå" sqref="D11" xr:uid="{7482701B-46EF-F148-825D-978C4B951E93}">
      <formula1>1</formula1>
    </dataValidation>
  </dataValidations>
  <hyperlinks>
    <hyperlink ref="J4" r:id="rId1" xr:uid="{22EE1B23-F15B-884A-A326-E52FFDAF324E}"/>
    <hyperlink ref="H6" r:id="rId2" display="Læs mere om PEAS-tilskud her" xr:uid="{DE7B4776-CD88-DF4C-A033-B90B21525B66}"/>
    <hyperlink ref="H6:K6" r:id="rId3" display="Læs mere om PEA-tilskud her" xr:uid="{CD542218-1936-2942-BBAF-03BA8C8AAD67}"/>
  </hyperlinks>
  <pageMargins left="0.25" right="0.25" top="0.75" bottom="0.75" header="0.3" footer="0.3"/>
  <pageSetup paperSize="9" orientation="landscape" horizontalDpi="0" verticalDpi="0"/>
  <ignoredErrors>
    <ignoredError sqref="D3" unlockedFormula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Deltagerliste</vt:lpstr>
      <vt:lpstr>Deltagerliste!Udskriftstitler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Rasmus Hollerup</cp:lastModifiedBy>
  <dcterms:created xsi:type="dcterms:W3CDTF">2019-09-22T06:44:58Z</dcterms:created>
  <dcterms:modified xsi:type="dcterms:W3CDTF">2021-07-09T08:38:06Z</dcterms:modified>
</cp:coreProperties>
</file>